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drawings/drawing11.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charts/chart21.xml" ContentType="application/vnd.openxmlformats-officedocument.drawingml.chart+xml"/>
  <Override PartName="/xl/drawings/drawing15.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6.xml" ContentType="application/vnd.openxmlformats-officedocument.drawingml.chartshapes+xml"/>
  <Override PartName="/xl/charts/chart25.xml" ContentType="application/vnd.openxmlformats-officedocument.drawingml.chart+xml"/>
  <Override PartName="/xl/drawings/drawing17.xml" ContentType="application/vnd.openxmlformats-officedocument.drawing+xml"/>
  <Override PartName="/xl/charts/chart26.xml" ContentType="application/vnd.openxmlformats-officedocument.drawingml.chart+xml"/>
  <Override PartName="/xl/drawings/drawing18.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20.xml" ContentType="application/vnd.openxmlformats-officedocument.drawing+xml"/>
  <Override PartName="/xl/charts/chart33.xml" ContentType="application/vnd.openxmlformats-officedocument.drawingml.chart+xml"/>
  <Override PartName="/xl/drawings/drawing21.xml" ContentType="application/vnd.openxmlformats-officedocument.drawingml.chartshapes+xml"/>
  <Override PartName="/xl/charts/chart34.xml" ContentType="application/vnd.openxmlformats-officedocument.drawingml.chart+xml"/>
  <Override PartName="/xl/charts/chart35.xml" ContentType="application/vnd.openxmlformats-officedocument.drawingml.chart+xml"/>
  <Override PartName="/xl/drawings/drawing22.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24.xml" ContentType="application/vnd.openxmlformats-officedocument.drawing+xml"/>
  <Override PartName="/xl/charts/chart43.xml" ContentType="application/vnd.openxmlformats-officedocument.drawingml.chart+xml"/>
  <Override PartName="/xl/drawings/drawing25.xml" ContentType="application/vnd.openxmlformats-officedocument.drawingml.chartshapes+xml"/>
  <Override PartName="/xl/charts/chart44.xml" ContentType="application/vnd.openxmlformats-officedocument.drawingml.chart+xml"/>
  <Override PartName="/xl/charts/chart45.xml" ContentType="application/vnd.openxmlformats-officedocument.drawingml.chart+xml"/>
  <Override PartName="/xl/drawings/drawing26.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drawings/drawing27.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30.xml" ContentType="application/vnd.openxmlformats-officedocument.drawing+xml"/>
  <Override PartName="/xl/charts/chart52.xml" ContentType="application/vnd.openxmlformats-officedocument.drawingml.chart+xml"/>
  <Override PartName="/xl/drawings/drawing31.xml" ContentType="application/vnd.openxmlformats-officedocument.drawing+xml"/>
  <Override PartName="/xl/tables/table1.xml" ContentType="application/vnd.openxmlformats-officedocument.spreadsheetml.table+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32.xml" ContentType="application/vnd.openxmlformats-officedocument.drawingml.chartshapes+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33.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34.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40" yWindow="615" windowWidth="9615" windowHeight="7095" tabRatio="933" firstSheet="19" activeTab="25"/>
  </bookViews>
  <sheets>
    <sheet name="index" sheetId="29" r:id="rId1"/>
    <sheet name="GDP " sheetId="40" r:id="rId2"/>
    <sheet name="BoP&amp;Trade" sheetId="1" r:id="rId3"/>
    <sheet name="Prices" sheetId="42" r:id="rId4"/>
    <sheet name="FinancialStat" sheetId="43" r:id="rId5"/>
    <sheet name="GovFinance" sheetId="44" r:id="rId6"/>
    <sheet name="Wages" sheetId="41" r:id="rId7"/>
    <sheet name="FIS" sheetId="46" r:id="rId8"/>
    <sheet name="index-indu" sheetId="30" r:id="rId9"/>
    <sheet name="Investment" sheetId="20" r:id="rId10"/>
    <sheet name="manufacturing" sheetId="15" r:id="rId11"/>
    <sheet name="oil&amp;gas1" sheetId="16" r:id="rId12"/>
    <sheet name="petrochemical" sheetId="17" r:id="rId13"/>
    <sheet name="electricity1" sheetId="18" r:id="rId14"/>
    <sheet name="construction" sheetId="36" r:id="rId15"/>
    <sheet name="transport" sheetId="37" r:id="rId16"/>
    <sheet name="ICT" sheetId="38" r:id="rId17"/>
    <sheet name="Hotel" sheetId="39" r:id="rId18"/>
    <sheet name="index-pop" sheetId="47" r:id="rId19"/>
    <sheet name="population" sheetId="48" r:id="rId20"/>
    <sheet name="birthFertility" sheetId="49" r:id="rId21"/>
    <sheet name="Social -index" sheetId="50" r:id="rId22"/>
    <sheet name="Education" sheetId="51" r:id="rId23"/>
    <sheet name="Health" sheetId="52" r:id="rId24"/>
    <sheet name="social " sheetId="53" r:id="rId25"/>
    <sheet name="Culture" sheetId="55" r:id="rId26"/>
    <sheet name="index-labour" sheetId="56" r:id="rId27"/>
    <sheet name="labour" sheetId="57" r:id="rId28"/>
    <sheet name="Index-Agri" sheetId="58" r:id="rId29"/>
    <sheet name="Agriculture " sheetId="59" r:id="rId30"/>
    <sheet name="Climate" sheetId="60" r:id="rId31"/>
    <sheet name="Environment" sheetId="61"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Print_Area" localSheetId="29">'Agriculture '!$A$1:$E$629</definedName>
    <definedName name="_xlnm.Print_Area" localSheetId="20">birthFertility!$A$1:$F$468</definedName>
    <definedName name="_xlnm.Print_Area" localSheetId="2">'BoP&amp;Trade'!$A$1:$E$499</definedName>
    <definedName name="_xlnm.Print_Area" localSheetId="30">Climate!$A$1:$E$536</definedName>
    <definedName name="_xlnm.Print_Area" localSheetId="14">construction!$A$1:$F$187</definedName>
    <definedName name="_xlnm.Print_Area" localSheetId="25">Culture!$A$1:$E$112</definedName>
    <definedName name="_xlnm.Print_Area" localSheetId="22">Education!$A$1:$E$762</definedName>
    <definedName name="_xlnm.Print_Area" localSheetId="13">electricity1!$A$1:$E$149</definedName>
    <definedName name="_xlnm.Print_Area" localSheetId="31">Environment!$A$1:$M$556</definedName>
    <definedName name="_xlnm.Print_Area" localSheetId="4">FinancialStat!$A$1:$E$19</definedName>
    <definedName name="_xlnm.Print_Area" localSheetId="7">FIS!$A$1:$E$84</definedName>
    <definedName name="_xlnm.Print_Area" localSheetId="1">'GDP '!$A$1:$E$247</definedName>
    <definedName name="_xlnm.Print_Area" localSheetId="5">GovFinance!$A$1:$E$76</definedName>
    <definedName name="_xlnm.Print_Area" localSheetId="23">Health!$A$1:$E$285</definedName>
    <definedName name="_xlnm.Print_Area" localSheetId="17">Hotel!$A$1:$F$152</definedName>
    <definedName name="_xlnm.Print_Area" localSheetId="16">ICT!$A$1:$E$72</definedName>
    <definedName name="_xlnm.Print_Area" localSheetId="0">index!$A$1:$F$8</definedName>
    <definedName name="_xlnm.Print_Area" localSheetId="28">'Index-Agri'!$A$1:$E$13</definedName>
    <definedName name="_xlnm.Print_Area" localSheetId="8">'index-indu'!$A$1:$F$4</definedName>
    <definedName name="_xlnm.Print_Area" localSheetId="26">'index-labour'!$A$1:$H$7</definedName>
    <definedName name="_xlnm.Print_Area" localSheetId="18">'index-pop'!$A$1:$F$7</definedName>
    <definedName name="_xlnm.Print_Area" localSheetId="9">Investment!$A$1:$E$34</definedName>
    <definedName name="_xlnm.Print_Area" localSheetId="27">labour!$A$1:$E$1249</definedName>
    <definedName name="_xlnm.Print_Area" localSheetId="10">manufacturing!$A$1:$E$54</definedName>
    <definedName name="_xlnm.Print_Area" localSheetId="11">'oil&amp;gas1'!$A$1:$E$142</definedName>
    <definedName name="_xlnm.Print_Area" localSheetId="12">petrochemical!$A$1:$E$29</definedName>
    <definedName name="_xlnm.Print_Area" localSheetId="19">population!$A$1:$F$740</definedName>
    <definedName name="_xlnm.Print_Area" localSheetId="3">Prices!$A$1:$E$177</definedName>
    <definedName name="_xlnm.Print_Area" localSheetId="24">'social '!$A$1:$E$177</definedName>
    <definedName name="_xlnm.Print_Area" localSheetId="21">'Social -index'!$A$1:$H$7</definedName>
    <definedName name="_xlnm.Print_Area" localSheetId="15">transport!$A$1:$E$350</definedName>
    <definedName name="_xlnm.Print_Area" localSheetId="6">Wages!$A$1:$E$67</definedName>
  </definedNames>
  <calcPr calcId="145621"/>
</workbook>
</file>

<file path=xl/calcChain.xml><?xml version="1.0" encoding="utf-8"?>
<calcChain xmlns="http://schemas.openxmlformats.org/spreadsheetml/2006/main">
  <c r="C281" i="49" l="1"/>
  <c r="D281" i="49"/>
  <c r="E281" i="49"/>
  <c r="D502" i="61" l="1"/>
  <c r="D427" i="61"/>
  <c r="D418" i="61"/>
  <c r="D303" i="61"/>
  <c r="B303" i="61"/>
  <c r="D276" i="61"/>
  <c r="C276" i="61"/>
  <c r="B276" i="61"/>
  <c r="Y274" i="61"/>
  <c r="X274" i="61"/>
  <c r="W274" i="61"/>
  <c r="V274" i="61"/>
  <c r="Y273" i="61"/>
  <c r="X273" i="61"/>
  <c r="W273" i="61"/>
  <c r="V273" i="61"/>
  <c r="Y272" i="61"/>
  <c r="X272" i="61"/>
  <c r="W272" i="61"/>
  <c r="V272" i="61"/>
  <c r="Y271" i="61"/>
  <c r="X271" i="61"/>
  <c r="W271" i="61"/>
  <c r="V271" i="61"/>
  <c r="D267" i="61"/>
  <c r="C267" i="61"/>
  <c r="B267" i="61"/>
  <c r="D254" i="61"/>
  <c r="AB235" i="61"/>
  <c r="AA235" i="61"/>
  <c r="Z235" i="61"/>
  <c r="Y235" i="61"/>
  <c r="AB234" i="61"/>
  <c r="AA234" i="61"/>
  <c r="Z234" i="61"/>
  <c r="Y234" i="61"/>
  <c r="AB233" i="61"/>
  <c r="AA233" i="61"/>
  <c r="Z233" i="61"/>
  <c r="Y233" i="61"/>
  <c r="AB231" i="61"/>
  <c r="AA231" i="61"/>
  <c r="Z231" i="61"/>
  <c r="Y231" i="61"/>
  <c r="AB230" i="61"/>
  <c r="AA230" i="61"/>
  <c r="Z230" i="61"/>
  <c r="Y230" i="61"/>
  <c r="K216" i="61"/>
  <c r="J216" i="61"/>
  <c r="I216" i="61"/>
  <c r="H216" i="61"/>
  <c r="D184" i="61"/>
  <c r="R178" i="61"/>
  <c r="Q178" i="61"/>
  <c r="P178" i="61"/>
  <c r="O178" i="61"/>
  <c r="R177" i="61"/>
  <c r="Q177" i="61"/>
  <c r="P177" i="61"/>
  <c r="O177" i="61"/>
  <c r="R175" i="61"/>
  <c r="Q175" i="61"/>
  <c r="P175" i="61"/>
  <c r="O175" i="61"/>
  <c r="E625" i="59"/>
  <c r="D625" i="59"/>
  <c r="C625" i="59"/>
  <c r="B625" i="59"/>
  <c r="D617" i="59"/>
  <c r="B617" i="59"/>
  <c r="E611" i="59"/>
  <c r="E610" i="59"/>
  <c r="E608" i="59"/>
  <c r="E607" i="59"/>
  <c r="E606" i="59"/>
  <c r="E605" i="59"/>
  <c r="E603" i="59"/>
  <c r="E602" i="59"/>
  <c r="E600" i="59"/>
  <c r="E599" i="59"/>
  <c r="E597" i="59"/>
  <c r="E596" i="59"/>
  <c r="M539" i="59"/>
  <c r="L539" i="59"/>
  <c r="K539" i="59"/>
  <c r="H539" i="59"/>
  <c r="E539" i="59"/>
  <c r="D539" i="59"/>
  <c r="C539" i="59"/>
  <c r="B539" i="59"/>
  <c r="M526" i="59"/>
  <c r="L526" i="59"/>
  <c r="K526" i="59"/>
  <c r="H526" i="59"/>
  <c r="E526" i="59"/>
  <c r="D526" i="59"/>
  <c r="C526" i="59"/>
  <c r="B526" i="59"/>
  <c r="D515" i="59"/>
  <c r="C515" i="59"/>
  <c r="B515" i="59"/>
  <c r="D498" i="59"/>
  <c r="C498" i="59"/>
  <c r="B498" i="59"/>
  <c r="E417" i="59"/>
  <c r="D417" i="59"/>
  <c r="C417" i="59"/>
  <c r="B417" i="59"/>
  <c r="E409" i="59"/>
  <c r="D409" i="59"/>
  <c r="C409" i="59"/>
  <c r="B409" i="59"/>
  <c r="E401" i="59"/>
  <c r="D401" i="59"/>
  <c r="C401" i="59"/>
  <c r="B401" i="59"/>
  <c r="L393" i="59"/>
  <c r="K393" i="59"/>
  <c r="J393" i="59"/>
  <c r="H393" i="59"/>
  <c r="E393" i="59"/>
  <c r="D393" i="59"/>
  <c r="C393" i="59"/>
  <c r="B393" i="59"/>
  <c r="D308" i="59"/>
  <c r="C308" i="59"/>
  <c r="B308" i="59"/>
  <c r="D307" i="59"/>
  <c r="C307" i="59"/>
  <c r="B307" i="59"/>
  <c r="C278" i="59"/>
  <c r="E258" i="59"/>
  <c r="D258" i="59"/>
  <c r="C258" i="59"/>
  <c r="B258" i="59"/>
  <c r="K184" i="59"/>
  <c r="C184" i="59"/>
  <c r="K183" i="59"/>
  <c r="C183" i="59"/>
  <c r="D175" i="59"/>
  <c r="D174" i="59"/>
  <c r="D173" i="59"/>
  <c r="D172" i="59"/>
  <c r="D171" i="59"/>
  <c r="D170" i="59"/>
  <c r="D169" i="59"/>
  <c r="D168" i="59"/>
  <c r="D167" i="59"/>
  <c r="D166" i="59"/>
  <c r="D165" i="59"/>
  <c r="D164" i="59"/>
  <c r="D163" i="59"/>
  <c r="D162" i="59"/>
  <c r="D161" i="59"/>
  <c r="D160" i="59"/>
  <c r="D159" i="59"/>
  <c r="D131" i="59"/>
  <c r="D122" i="59"/>
  <c r="D113" i="59"/>
  <c r="B88" i="59"/>
  <c r="B87" i="59"/>
  <c r="B86" i="59"/>
  <c r="B85" i="59"/>
  <c r="B84" i="59"/>
  <c r="B83" i="59"/>
  <c r="B82" i="59"/>
  <c r="B81" i="59"/>
  <c r="E80" i="59"/>
  <c r="D80" i="59"/>
  <c r="C80" i="59"/>
  <c r="B80" i="59" s="1"/>
  <c r="D50" i="59"/>
  <c r="C50" i="59"/>
  <c r="B50" i="59"/>
  <c r="D49" i="59"/>
  <c r="C49" i="59"/>
  <c r="B49" i="59"/>
  <c r="E116" i="53" l="1"/>
  <c r="D46" i="53"/>
  <c r="C46" i="53"/>
  <c r="E60" i="53" s="1"/>
  <c r="E40" i="53"/>
  <c r="E39" i="53"/>
  <c r="E38" i="53"/>
  <c r="E37" i="53"/>
  <c r="E36" i="53"/>
  <c r="E35" i="53"/>
  <c r="E34" i="53"/>
  <c r="D33" i="53"/>
  <c r="C33" i="53"/>
  <c r="B33" i="53"/>
  <c r="E20" i="53"/>
  <c r="D20" i="53"/>
  <c r="C20" i="53"/>
  <c r="B20" i="53"/>
  <c r="D203" i="52"/>
  <c r="B203" i="52"/>
  <c r="C454" i="51"/>
  <c r="B454" i="51"/>
  <c r="D453" i="51"/>
  <c r="D452" i="51"/>
  <c r="E321" i="51"/>
  <c r="E320" i="51"/>
  <c r="D319" i="51"/>
  <c r="C319" i="51"/>
  <c r="B319" i="51"/>
  <c r="E318" i="51"/>
  <c r="E317" i="51"/>
  <c r="E316" i="51" s="1"/>
  <c r="D316" i="51"/>
  <c r="C316" i="51"/>
  <c r="B316" i="51"/>
  <c r="D315" i="51"/>
  <c r="C315" i="51"/>
  <c r="B315" i="51"/>
  <c r="D314" i="51"/>
  <c r="D313" i="51" s="1"/>
  <c r="C314" i="51"/>
  <c r="B314" i="51"/>
  <c r="B313" i="51" s="1"/>
  <c r="E311" i="51"/>
  <c r="E310" i="51"/>
  <c r="D309" i="51"/>
  <c r="C309" i="51"/>
  <c r="B309" i="51"/>
  <c r="E308" i="51"/>
  <c r="E307" i="51"/>
  <c r="D306" i="51"/>
  <c r="C306" i="51"/>
  <c r="B306" i="51"/>
  <c r="D305" i="51"/>
  <c r="C305" i="51"/>
  <c r="C303" i="51" s="1"/>
  <c r="B305" i="51"/>
  <c r="D304" i="51"/>
  <c r="C304" i="51"/>
  <c r="B304" i="51"/>
  <c r="E301" i="51"/>
  <c r="E300" i="51"/>
  <c r="D299" i="51"/>
  <c r="C299" i="51"/>
  <c r="B299" i="51"/>
  <c r="E298" i="51"/>
  <c r="E297" i="51"/>
  <c r="D296" i="51"/>
  <c r="C296" i="51"/>
  <c r="B296" i="51"/>
  <c r="D295" i="51"/>
  <c r="C295" i="51"/>
  <c r="B295" i="51"/>
  <c r="D294" i="51"/>
  <c r="C294" i="51"/>
  <c r="B294" i="51"/>
  <c r="D291" i="51"/>
  <c r="C291" i="51"/>
  <c r="B291" i="51"/>
  <c r="D290" i="51"/>
  <c r="C290" i="51"/>
  <c r="B290" i="51"/>
  <c r="D288" i="51"/>
  <c r="C288" i="51"/>
  <c r="B288" i="51"/>
  <c r="D287" i="51"/>
  <c r="D286" i="51" s="1"/>
  <c r="C287" i="51"/>
  <c r="B287" i="51"/>
  <c r="C286" i="51"/>
  <c r="B286" i="51"/>
  <c r="D285" i="51"/>
  <c r="C285" i="51"/>
  <c r="B285" i="51"/>
  <c r="D284" i="51"/>
  <c r="D283" i="51" s="1"/>
  <c r="C284" i="51"/>
  <c r="B284" i="51"/>
  <c r="B283" i="51" s="1"/>
  <c r="D277" i="51"/>
  <c r="D276" i="51"/>
  <c r="D275" i="51"/>
  <c r="D274" i="51"/>
  <c r="D273" i="51"/>
  <c r="C272" i="51"/>
  <c r="B272" i="51"/>
  <c r="E159" i="51"/>
  <c r="D159" i="51"/>
  <c r="E158" i="51"/>
  <c r="D158" i="51"/>
  <c r="E157" i="51"/>
  <c r="D157" i="51"/>
  <c r="E156" i="51"/>
  <c r="D156" i="51"/>
  <c r="C155" i="51"/>
  <c r="B155" i="51"/>
  <c r="E154" i="51"/>
  <c r="D154" i="51"/>
  <c r="E153" i="51"/>
  <c r="D153" i="51"/>
  <c r="E152" i="51"/>
  <c r="D152" i="51"/>
  <c r="E151" i="51"/>
  <c r="D151" i="51"/>
  <c r="C150" i="51"/>
  <c r="B150" i="51"/>
  <c r="C149" i="51"/>
  <c r="B149" i="51"/>
  <c r="D149" i="51" s="1"/>
  <c r="C148" i="51"/>
  <c r="B148" i="51"/>
  <c r="D148" i="51" s="1"/>
  <c r="C147" i="51"/>
  <c r="B147" i="51"/>
  <c r="D147" i="51" s="1"/>
  <c r="C146" i="51"/>
  <c r="B146" i="51"/>
  <c r="C120" i="51"/>
  <c r="C117" i="51"/>
  <c r="C114" i="51"/>
  <c r="C113" i="51"/>
  <c r="C112" i="51"/>
  <c r="E111" i="51"/>
  <c r="D111" i="51"/>
  <c r="E107" i="51"/>
  <c r="D107" i="51"/>
  <c r="D94" i="51" s="1"/>
  <c r="C107" i="51"/>
  <c r="C94" i="51" s="1"/>
  <c r="E104" i="51"/>
  <c r="D104" i="51"/>
  <c r="C104" i="51"/>
  <c r="E101" i="51"/>
  <c r="E88" i="51" s="1"/>
  <c r="D101" i="51"/>
  <c r="C101" i="51"/>
  <c r="E100" i="51"/>
  <c r="D100" i="51"/>
  <c r="C100" i="51"/>
  <c r="E99" i="51"/>
  <c r="D99" i="51"/>
  <c r="C99" i="51"/>
  <c r="C98" i="51" s="1"/>
  <c r="C96" i="51"/>
  <c r="C95" i="51"/>
  <c r="E94" i="51"/>
  <c r="C93" i="51"/>
  <c r="C92" i="51"/>
  <c r="E91" i="51"/>
  <c r="D91" i="51"/>
  <c r="C91" i="51"/>
  <c r="C90" i="51"/>
  <c r="C89" i="51"/>
  <c r="D88" i="51"/>
  <c r="D85" i="51" s="1"/>
  <c r="C88" i="51"/>
  <c r="E66" i="51"/>
  <c r="D66" i="51"/>
  <c r="C66" i="51"/>
  <c r="E65" i="51"/>
  <c r="D65" i="51"/>
  <c r="C65" i="51"/>
  <c r="B65" i="51"/>
  <c r="E64" i="51"/>
  <c r="D64" i="51"/>
  <c r="C64" i="51"/>
  <c r="B64" i="51"/>
  <c r="E63" i="51"/>
  <c r="D63" i="51"/>
  <c r="C63" i="51"/>
  <c r="B63" i="51"/>
  <c r="E62" i="51"/>
  <c r="D62" i="51"/>
  <c r="C62" i="51"/>
  <c r="B62" i="51"/>
  <c r="D55" i="51"/>
  <c r="D54" i="51"/>
  <c r="D53" i="51"/>
  <c r="D52" i="51"/>
  <c r="C51" i="51"/>
  <c r="B51" i="51"/>
  <c r="D46" i="51"/>
  <c r="D45" i="51"/>
  <c r="D44" i="51"/>
  <c r="D43" i="51"/>
  <c r="C42" i="51"/>
  <c r="B42" i="51"/>
  <c r="D37" i="51"/>
  <c r="D36" i="51"/>
  <c r="D35" i="51"/>
  <c r="C34" i="51"/>
  <c r="B34" i="51"/>
  <c r="D29" i="51"/>
  <c r="D28" i="51"/>
  <c r="D27" i="51"/>
  <c r="D26" i="51"/>
  <c r="D25" i="51"/>
  <c r="C24" i="51"/>
  <c r="B24" i="51"/>
  <c r="F452" i="49"/>
  <c r="E452" i="49"/>
  <c r="C452" i="49"/>
  <c r="F449" i="49"/>
  <c r="E449" i="49"/>
  <c r="C449" i="49"/>
  <c r="F443" i="49"/>
  <c r="F442" i="49" s="1"/>
  <c r="E443" i="49"/>
  <c r="E442" i="49" s="1"/>
  <c r="C443" i="49"/>
  <c r="C442" i="49" s="1"/>
  <c r="F434" i="49"/>
  <c r="E434" i="49"/>
  <c r="C434" i="49"/>
  <c r="F431" i="49"/>
  <c r="E431" i="49"/>
  <c r="C431" i="49"/>
  <c r="F425" i="49"/>
  <c r="E425" i="49"/>
  <c r="E424" i="49" s="1"/>
  <c r="C425" i="49"/>
  <c r="F373" i="49"/>
  <c r="E373" i="49"/>
  <c r="D373" i="49"/>
  <c r="C373" i="49"/>
  <c r="F365" i="49"/>
  <c r="E365" i="49"/>
  <c r="D365" i="49"/>
  <c r="C365" i="49"/>
  <c r="F357" i="49"/>
  <c r="E357" i="49"/>
  <c r="D357" i="49"/>
  <c r="C357" i="49"/>
  <c r="E349" i="49"/>
  <c r="D349" i="49"/>
  <c r="C349" i="49"/>
  <c r="F305" i="49"/>
  <c r="E305" i="49"/>
  <c r="D305" i="49"/>
  <c r="C305" i="49"/>
  <c r="F297" i="49"/>
  <c r="E297" i="49"/>
  <c r="D297" i="49"/>
  <c r="C297" i="49"/>
  <c r="F289" i="49"/>
  <c r="E289" i="49"/>
  <c r="D289" i="49"/>
  <c r="C289" i="49"/>
  <c r="C232" i="49"/>
  <c r="C231" i="49"/>
  <c r="C230" i="49"/>
  <c r="C229" i="49"/>
  <c r="C228" i="49"/>
  <c r="E45" i="48"/>
  <c r="E44" i="48"/>
  <c r="E43" i="48" s="1"/>
  <c r="D43" i="48"/>
  <c r="C43" i="48"/>
  <c r="E42" i="48"/>
  <c r="E41" i="48"/>
  <c r="E40" i="48" s="1"/>
  <c r="D40" i="48"/>
  <c r="C40" i="48"/>
  <c r="E39" i="48"/>
  <c r="E38" i="48"/>
  <c r="E37" i="48" s="1"/>
  <c r="D37" i="48"/>
  <c r="C37" i="48"/>
  <c r="E36" i="48"/>
  <c r="E35" i="48"/>
  <c r="E34" i="48" s="1"/>
  <c r="D34" i="48"/>
  <c r="C34" i="48"/>
  <c r="E33" i="48"/>
  <c r="E32" i="48"/>
  <c r="E31" i="48" s="1"/>
  <c r="D31" i="48"/>
  <c r="C31" i="48"/>
  <c r="E30" i="48"/>
  <c r="E29" i="48"/>
  <c r="D28" i="48"/>
  <c r="C28" i="48"/>
  <c r="B289" i="51" l="1"/>
  <c r="D289" i="51"/>
  <c r="D293" i="51"/>
  <c r="C293" i="51"/>
  <c r="E288" i="51"/>
  <c r="B303" i="51"/>
  <c r="E306" i="51"/>
  <c r="C313" i="51"/>
  <c r="E319" i="51"/>
  <c r="D454" i="51"/>
  <c r="D150" i="51"/>
  <c r="C424" i="49"/>
  <c r="F424" i="49"/>
  <c r="D42" i="51"/>
  <c r="C87" i="51"/>
  <c r="C289" i="51"/>
  <c r="E309" i="51"/>
  <c r="E299" i="51"/>
  <c r="D303" i="51"/>
  <c r="D98" i="51"/>
  <c r="C111" i="51"/>
  <c r="D34" i="51"/>
  <c r="C283" i="51"/>
  <c r="E146" i="51"/>
  <c r="E147" i="51"/>
  <c r="E148" i="51"/>
  <c r="E149" i="51"/>
  <c r="E150" i="51"/>
  <c r="E296" i="51"/>
  <c r="C86" i="51"/>
  <c r="E304" i="51"/>
  <c r="E47" i="53"/>
  <c r="E55" i="53"/>
  <c r="D24" i="51"/>
  <c r="E85" i="51"/>
  <c r="D146" i="51"/>
  <c r="D155" i="51"/>
  <c r="B293" i="51"/>
  <c r="E315" i="51"/>
  <c r="E49" i="53"/>
  <c r="E57" i="53"/>
  <c r="E98" i="51"/>
  <c r="B145" i="51"/>
  <c r="D272" i="51"/>
  <c r="E287" i="51"/>
  <c r="E290" i="51"/>
  <c r="E291" i="51"/>
  <c r="E285" i="51" s="1"/>
  <c r="E295" i="51"/>
  <c r="E33" i="53"/>
  <c r="E51" i="53"/>
  <c r="E59" i="53"/>
  <c r="E314" i="51"/>
  <c r="E313" i="51" s="1"/>
  <c r="E28" i="48"/>
  <c r="D51" i="51"/>
  <c r="C145" i="51"/>
  <c r="E145" i="51" s="1"/>
  <c r="E155" i="51"/>
  <c r="E294" i="51"/>
  <c r="E293" i="51" s="1"/>
  <c r="E305" i="51"/>
  <c r="E303" i="51" s="1"/>
  <c r="E53" i="53"/>
  <c r="C85" i="51"/>
  <c r="E48" i="53"/>
  <c r="E50" i="53"/>
  <c r="E52" i="53"/>
  <c r="E54" i="53"/>
  <c r="E56" i="53"/>
  <c r="E58" i="53"/>
  <c r="H75" i="46"/>
  <c r="G75" i="46"/>
  <c r="E59" i="46"/>
  <c r="D59" i="46"/>
  <c r="C59" i="46"/>
  <c r="B59" i="46"/>
  <c r="E28" i="46"/>
  <c r="D28" i="46"/>
  <c r="C28" i="46"/>
  <c r="B28" i="46"/>
  <c r="E8" i="46"/>
  <c r="D8" i="46"/>
  <c r="C8" i="46"/>
  <c r="B8" i="46"/>
  <c r="E289" i="51" l="1"/>
  <c r="E286" i="51"/>
  <c r="E284" i="51"/>
  <c r="E283" i="51" s="1"/>
  <c r="E46" i="53"/>
  <c r="D145" i="51"/>
  <c r="E52" i="44"/>
  <c r="D52" i="44"/>
  <c r="C52" i="44"/>
  <c r="B52" i="44"/>
  <c r="E42" i="44"/>
  <c r="D42" i="44"/>
  <c r="C42" i="44"/>
  <c r="B42" i="44"/>
  <c r="E38" i="44"/>
  <c r="D38" i="44"/>
  <c r="C38" i="44"/>
  <c r="B38" i="44"/>
  <c r="E37" i="44"/>
  <c r="D37" i="44"/>
  <c r="C37" i="44"/>
  <c r="B37" i="44"/>
  <c r="E7" i="44"/>
  <c r="D7" i="44"/>
  <c r="C7" i="44"/>
  <c r="B7" i="44"/>
</calcChain>
</file>

<file path=xl/sharedStrings.xml><?xml version="1.0" encoding="utf-8"?>
<sst xmlns="http://schemas.openxmlformats.org/spreadsheetml/2006/main" count="8295" uniqueCount="2151">
  <si>
    <t>المجموعات</t>
  </si>
  <si>
    <t>الأسمنت</t>
  </si>
  <si>
    <t>البحص والرمل</t>
  </si>
  <si>
    <t>الخرسانة</t>
  </si>
  <si>
    <t>الحديد</t>
  </si>
  <si>
    <t>الخشب</t>
  </si>
  <si>
    <t>الطابوق</t>
  </si>
  <si>
    <t>مواد التسقيف</t>
  </si>
  <si>
    <t>الحجر الطبيعي</t>
  </si>
  <si>
    <t>البلاط والرخام</t>
  </si>
  <si>
    <t>الأدوات الصحية</t>
  </si>
  <si>
    <t>الزجاج</t>
  </si>
  <si>
    <t>أنابيب المياه والصرف الصحي</t>
  </si>
  <si>
    <t>العدد الكلي للأعمال التجارية المسجلة</t>
  </si>
  <si>
    <t>معدل دخول االاستثمارات الجديدة (الأعمال التجارية الجديدة المسجلة كنسبة مئوية من إجمالي الأعمال التجارية)</t>
  </si>
  <si>
    <t>عدد الأعمال التجارية المسجلة الجديدة</t>
  </si>
  <si>
    <t>المصدر: دائرة التنمية الاقتصادية</t>
  </si>
  <si>
    <t>تكوين رأس المال (% من الناتج المحلي الإجمالي)</t>
  </si>
  <si>
    <t>الموشرات</t>
  </si>
  <si>
    <t>المصدر: سوق أبوظبي للأوراق المالية</t>
  </si>
  <si>
    <t>المؤشرات</t>
  </si>
  <si>
    <t>1.5.1. التوزيع النسبي  لإيرادات حكومة أبوظبي</t>
  </si>
  <si>
    <t>الإيرادات الجارية للدوائر</t>
  </si>
  <si>
    <t>الإيرادات الرأسمالية</t>
  </si>
  <si>
    <t>* بيانات أولية</t>
  </si>
  <si>
    <t>إيرادات بترولية وعائدات ضريبية</t>
  </si>
  <si>
    <t>النفقات الجارية</t>
  </si>
  <si>
    <t>الأجور والرواتب</t>
  </si>
  <si>
    <t>السلع والخدمات</t>
  </si>
  <si>
    <t>التحويلات الجارية</t>
  </si>
  <si>
    <t>النفقات الرأسمالية</t>
  </si>
  <si>
    <t>الإنفاق التطويري على المشاريع الحكومية</t>
  </si>
  <si>
    <t>التحويلات الرأسمالية</t>
  </si>
  <si>
    <t>إجمالي النفقات</t>
  </si>
  <si>
    <t>مصروفات الدوائر المتكررة</t>
  </si>
  <si>
    <t xml:space="preserve">مصروفات التطوير </t>
  </si>
  <si>
    <t>المساعدات والقروض</t>
  </si>
  <si>
    <t>مدفوعات رأسمالية</t>
  </si>
  <si>
    <t>02. الصناعة والأعمال</t>
  </si>
  <si>
    <t>إجمالي حركة الطائرات</t>
  </si>
  <si>
    <t>عدد المنشآت الفندقية</t>
  </si>
  <si>
    <t>2.1.2. أهم إحصاءات نشاط تجارة الجملة والتجزئة وخدمات الإصلاح</t>
  </si>
  <si>
    <t>الصادرات (% من إجمالي الصادرات)</t>
  </si>
  <si>
    <t>الواردات (% من إجمالي الواردات)</t>
  </si>
  <si>
    <t>نشاط صناعة المعادن الأساسية</t>
  </si>
  <si>
    <t>الصناعات المعدنية الأساسية</t>
  </si>
  <si>
    <t>نوع الصناعة التحويلية</t>
  </si>
  <si>
    <t>رأس المال المدفوع</t>
  </si>
  <si>
    <t>إجمالي تكوين رأس المال الثابت</t>
  </si>
  <si>
    <t>القيمة المضافة</t>
  </si>
  <si>
    <t>حصة النشاط في الناتج المحلي الإجمالي %</t>
  </si>
  <si>
    <t>2.3.2. احتياطيات النفط الخام والغاز الطبيعي المؤكدة</t>
  </si>
  <si>
    <t>احتياطي الغاز الطبيعي (تريليون قدم مكعب)</t>
  </si>
  <si>
    <t>المصدر : شركة بترول أبوظبي الوطنية - أدنوك</t>
  </si>
  <si>
    <t>ألف برميل</t>
  </si>
  <si>
    <t>نوع الخام</t>
  </si>
  <si>
    <t>خام مربان</t>
  </si>
  <si>
    <t>خام أم الشيف</t>
  </si>
  <si>
    <t>خام زاكم السفلي</t>
  </si>
  <si>
    <t>خام زاكم العلوي</t>
  </si>
  <si>
    <t>متوسط السعر</t>
  </si>
  <si>
    <t>الإنتاج</t>
  </si>
  <si>
    <t xml:space="preserve">الصادرات </t>
  </si>
  <si>
    <t>الإنتاج السنوي</t>
  </si>
  <si>
    <t>الصادرات السنوية</t>
  </si>
  <si>
    <t>الإنتاج اليومي</t>
  </si>
  <si>
    <t>الاستخدام</t>
  </si>
  <si>
    <t>الاستخدام السنوي</t>
  </si>
  <si>
    <t>متوسط الاستخدام  اليومي</t>
  </si>
  <si>
    <t>الاستخدام %</t>
  </si>
  <si>
    <t>نوع المنتج</t>
  </si>
  <si>
    <t>غاز طبيعي مسال</t>
  </si>
  <si>
    <t xml:space="preserve">بروبان </t>
  </si>
  <si>
    <t>بوتان</t>
  </si>
  <si>
    <t>(+) بنتان</t>
  </si>
  <si>
    <t>أخرى (كبريت)</t>
  </si>
  <si>
    <t>( ألف طن متري)</t>
  </si>
  <si>
    <t>أمونيا</t>
  </si>
  <si>
    <t>سماد اليوريا</t>
  </si>
  <si>
    <t>منتجات لدائن بلاستيكية</t>
  </si>
  <si>
    <t>(دولار / طن متري)</t>
  </si>
  <si>
    <t>2.4.2. المبيعات المحلية للمنتجات البتروكيميائية</t>
  </si>
  <si>
    <t>(ألف طن متري)</t>
  </si>
  <si>
    <t>المبيعات المحلية</t>
  </si>
  <si>
    <t>كمية الإنتاج السنوي</t>
  </si>
  <si>
    <t>كمية المبيعات المحلية السنوية</t>
  </si>
  <si>
    <t>كمية الصادرات السنوية</t>
  </si>
  <si>
    <t>غاز البترول المسال</t>
  </si>
  <si>
    <t>نفتا</t>
  </si>
  <si>
    <t>وقود طائرات / كيروسين</t>
  </si>
  <si>
    <t>زيت الغاز / ديزل</t>
  </si>
  <si>
    <t>زيت الوقود الثقيل</t>
  </si>
  <si>
    <t>زيوت وشحوم محركات</t>
  </si>
  <si>
    <t>الكبريت</t>
  </si>
  <si>
    <t>(مليون جالون بريطاني)</t>
  </si>
  <si>
    <t>إمارة أبوظبي</t>
  </si>
  <si>
    <t>الإمارات الأخرى</t>
  </si>
  <si>
    <t xml:space="preserve"> 2.5.2. إحصاءات الطاقة الكهربائية</t>
  </si>
  <si>
    <t xml:space="preserve">نصيب الفرد من الكهرباء المستهلكة  </t>
  </si>
  <si>
    <t>معدل التضخم (%)</t>
  </si>
  <si>
    <t xml:space="preserve">الزراعة والثروة الحيوانية والسمكية </t>
  </si>
  <si>
    <t>الصناعات الاستخراجية</t>
  </si>
  <si>
    <t>الصناعات التحويلية</t>
  </si>
  <si>
    <t>الكهرباء والغاز والمياه</t>
  </si>
  <si>
    <t>التشييد والبناء</t>
  </si>
  <si>
    <t>تجارة الجملة والتجزئة وخدمات الإصلاح</t>
  </si>
  <si>
    <t>النقل والتخزين والاتصالات</t>
  </si>
  <si>
    <t>العقارات وخدمات الأعمال</t>
  </si>
  <si>
    <t>الخدمات الاجتماعية والشخصية</t>
  </si>
  <si>
    <t>ناقص: الخدمات المصرفية المحتسبة</t>
  </si>
  <si>
    <t>الإدارة العامة والدفاع</t>
  </si>
  <si>
    <t>الخدمات المنزلية</t>
  </si>
  <si>
    <t>الصحة</t>
  </si>
  <si>
    <t>الصادرات غير النفطية</t>
  </si>
  <si>
    <t>المعاد تصديره</t>
  </si>
  <si>
    <t>الواردات</t>
  </si>
  <si>
    <t>التجارة السلعية</t>
  </si>
  <si>
    <t>صافي التجارة السلعية</t>
  </si>
  <si>
    <t>معدل النمو السنوي لحصة الفرد من الناتج المحلي الإجمالي (%)</t>
  </si>
  <si>
    <t>الواردات كنسبة من الناتج المحلي الإجمالي (%)</t>
  </si>
  <si>
    <t>أخرى</t>
  </si>
  <si>
    <t>القيمة</t>
  </si>
  <si>
    <t>وسيلة النقل</t>
  </si>
  <si>
    <t>بحري</t>
  </si>
  <si>
    <t>بري</t>
  </si>
  <si>
    <t>جوي</t>
  </si>
  <si>
    <t>المصدر: دائرة المالية - إدارة الجمارك</t>
  </si>
  <si>
    <t>النفط والغاز والمنتجات النفطية</t>
  </si>
  <si>
    <t>1.1.1. الناتج المحلي الإجمالي حسب النشاط الاقتصادي بالأسعار الجارية</t>
  </si>
  <si>
    <t>حيوانات حية ومنتجات المملكة الحيوانية</t>
  </si>
  <si>
    <t>منتجات نباتية</t>
  </si>
  <si>
    <t>شحوم ودهون وزيوت حيوانية أو نباتية</t>
  </si>
  <si>
    <t>منتجات الأغذية، مشروبات، سوائل كحولية وتبغ</t>
  </si>
  <si>
    <t>منتجات معدنية</t>
  </si>
  <si>
    <t>منتجات الصناعات الكيماوية أو الصناعات المرتبطة بها</t>
  </si>
  <si>
    <t>لدائن ومصنوعاتها، مطاط ومصنوعاته</t>
  </si>
  <si>
    <t>مصنوعات جلدية، أصناف عدة الحيوانات ، لوازم السفر</t>
  </si>
  <si>
    <t>خشب ومصنوعاته ، فلين، أصناف صناعتي الحصر والسلال</t>
  </si>
  <si>
    <t>عجينة الخشب، نفايات وفضلات ورق وورق مقوى ومصنوعاته</t>
  </si>
  <si>
    <t>مواد نسيجية ومصنوعاتها</t>
  </si>
  <si>
    <t>أحذية، مظلات، أصناف من ريش، أزهار اصطناعية وشعر بشري</t>
  </si>
  <si>
    <t>مصنوعات من حجر، ميكا، منتجات من خزف، زجاج و مصنوعاته</t>
  </si>
  <si>
    <t>لؤلؤ، أحجار كريمة، معادن  ثمينة ومصنوعات هذه المواد</t>
  </si>
  <si>
    <t>معادن عادية ومصنوعاتها</t>
  </si>
  <si>
    <t>آلات، أجهزة تسجيل، إذاعة الصوت والصور ولوازمها</t>
  </si>
  <si>
    <t>معدات نقل</t>
  </si>
  <si>
    <t>أجهزة بصرية، فوتوغرافية، طبية، أدوات موسيقية ولوازمها</t>
  </si>
  <si>
    <t>أسلحة وذخائر،  أجزاؤها ولوازمها</t>
  </si>
  <si>
    <t>سلع ومنتجات مختلفة</t>
  </si>
  <si>
    <t>تحف فنية،  قطع للمجموعات وقطع أثرية</t>
  </si>
  <si>
    <t>الصادرات</t>
  </si>
  <si>
    <t>الميزان التجاري</t>
  </si>
  <si>
    <t>السلعة</t>
  </si>
  <si>
    <t>الصادرات السلعية</t>
  </si>
  <si>
    <t>الصادرات الغذائية</t>
  </si>
  <si>
    <t>المنطقة الغربية</t>
  </si>
  <si>
    <t>القارة</t>
  </si>
  <si>
    <t>آسيا</t>
  </si>
  <si>
    <t>أفريقيا</t>
  </si>
  <si>
    <t>قطر</t>
  </si>
  <si>
    <t>السعودية</t>
  </si>
  <si>
    <t>الكويت</t>
  </si>
  <si>
    <t>البحرين</t>
  </si>
  <si>
    <t>اليابان</t>
  </si>
  <si>
    <t>الولايات المتحدة</t>
  </si>
  <si>
    <t>المملكة المتحدة</t>
  </si>
  <si>
    <t>فرنسا</t>
  </si>
  <si>
    <t>الصين</t>
  </si>
  <si>
    <t>الهند</t>
  </si>
  <si>
    <t>كوريا</t>
  </si>
  <si>
    <t>تايلاند</t>
  </si>
  <si>
    <t>سنغافورة</t>
  </si>
  <si>
    <t>أستراليا</t>
  </si>
  <si>
    <t>تايوان</t>
  </si>
  <si>
    <t>باكستان</t>
  </si>
  <si>
    <t>كينيا</t>
  </si>
  <si>
    <t>الفلبين</t>
  </si>
  <si>
    <t>نيوزيلندة</t>
  </si>
  <si>
    <t>بنغلاديش</t>
  </si>
  <si>
    <t>تنزانيا</t>
  </si>
  <si>
    <t>جنوب أفريقيا</t>
  </si>
  <si>
    <t>إندونيسيا</t>
  </si>
  <si>
    <t>إسبانيا</t>
  </si>
  <si>
    <t>ماليزيا</t>
  </si>
  <si>
    <t>إيران</t>
  </si>
  <si>
    <t>مصر</t>
  </si>
  <si>
    <t>مواد زراعية خام</t>
  </si>
  <si>
    <t>صادرات سلعية أخرى</t>
  </si>
  <si>
    <t>بلجيكا</t>
  </si>
  <si>
    <t>البرازيل</t>
  </si>
  <si>
    <t>سريلانكا</t>
  </si>
  <si>
    <t>دول أخرى</t>
  </si>
  <si>
    <t>الكمية</t>
  </si>
  <si>
    <t>(طن متري)</t>
  </si>
  <si>
    <t>(مليون قدم مكعب)</t>
  </si>
  <si>
    <t>حجم الواردات</t>
  </si>
  <si>
    <t>المتوسط اليومي</t>
  </si>
  <si>
    <t>المصدر: شركة دولفين</t>
  </si>
  <si>
    <t>ملحوظة: لا يتضمن الجدول أعلاه الواردات المستجلبة من مناطق التجارة الحرة الواقعة داخل دولة الإمارات العربية المتحدة</t>
  </si>
  <si>
    <t>السلع المعاد تصديرها</t>
  </si>
  <si>
    <t>مواد غذائية</t>
  </si>
  <si>
    <t>سلع أخرى</t>
  </si>
  <si>
    <t>*أدخلت أصناف جديدة ضمن هذا القسم عام 2008، ومن ثم تمت إعادة تصنيفها حسب احتياجات مختلف الدول</t>
  </si>
  <si>
    <t>الواردات السلعية</t>
  </si>
  <si>
    <t>مواد خام زراعية</t>
  </si>
  <si>
    <t>واردات سلعية أخرى</t>
  </si>
  <si>
    <t>مجموعات السلع والخدمات الرئيسية</t>
  </si>
  <si>
    <t>التغير %</t>
  </si>
  <si>
    <t>المساهمة في التضخم</t>
  </si>
  <si>
    <t>الأغذية والمشروبات غير الكحولية</t>
  </si>
  <si>
    <t>الملابس والأحذية</t>
  </si>
  <si>
    <t>السكن، والمياه، والكهرباء، والغاز، وأنواع الوقود الأخرى</t>
  </si>
  <si>
    <t>التجهيزات والمعدات المنزلية وأعمال الصيانة الاعتيادية للبيوت</t>
  </si>
  <si>
    <t>النقل</t>
  </si>
  <si>
    <t>الاتصالات</t>
  </si>
  <si>
    <t>الترويح والثقافة</t>
  </si>
  <si>
    <t>التعليم</t>
  </si>
  <si>
    <t>المطاعم والفنادق</t>
  </si>
  <si>
    <t>سلع وخدمات متنوعة</t>
  </si>
  <si>
    <t>يناير</t>
  </si>
  <si>
    <t>فبراير</t>
  </si>
  <si>
    <t>مارس</t>
  </si>
  <si>
    <t>إبريل</t>
  </si>
  <si>
    <t>مايو</t>
  </si>
  <si>
    <t>يونيو</t>
  </si>
  <si>
    <t>يوليو</t>
  </si>
  <si>
    <t>أغسطس</t>
  </si>
  <si>
    <t>سبتمبر</t>
  </si>
  <si>
    <t>أكتوبر</t>
  </si>
  <si>
    <t>نوفمبر</t>
  </si>
  <si>
    <t>ديسمبر</t>
  </si>
  <si>
    <t>الوزن (100.0)</t>
  </si>
  <si>
    <t>التغير النسبي</t>
  </si>
  <si>
    <t>الرقم القياسي لأسعار المستهلك</t>
  </si>
  <si>
    <t>الشهر الحالي - الشهر السابق</t>
  </si>
  <si>
    <t>الشهر</t>
  </si>
  <si>
    <t>1. الاقتصاد</t>
  </si>
  <si>
    <t>معدل التضخم</t>
  </si>
  <si>
    <t>3. Population and Demography</t>
  </si>
  <si>
    <t>2. Industry and Business</t>
  </si>
  <si>
    <t>Investment Climate</t>
  </si>
  <si>
    <t>Basic metal and Manufacturing</t>
  </si>
  <si>
    <t>Gas, Oil and Energy</t>
  </si>
  <si>
    <t>Petrochemicals</t>
  </si>
  <si>
    <t>Electricity</t>
  </si>
  <si>
    <t>Constructions</t>
  </si>
  <si>
    <t>Information and Communication Technology</t>
  </si>
  <si>
    <t>Hotels</t>
  </si>
  <si>
    <t>Migration</t>
  </si>
  <si>
    <t>4. Social</t>
  </si>
  <si>
    <t>5. Labour Force</t>
  </si>
  <si>
    <t>Unemployment</t>
  </si>
  <si>
    <t>6. Agriculture</t>
  </si>
  <si>
    <t>Animals</t>
  </si>
  <si>
    <t>Generral</t>
  </si>
  <si>
    <t>Industrial Activities</t>
  </si>
  <si>
    <t>Population Size, Composition and Distribution</t>
  </si>
  <si>
    <t>Birth and Mortality</t>
  </si>
  <si>
    <t>Marriage and Divorces</t>
  </si>
  <si>
    <t>Social Welfare</t>
  </si>
  <si>
    <t>Crime and Justice</t>
  </si>
  <si>
    <t>Sports</t>
  </si>
  <si>
    <t>Labour Force structure</t>
  </si>
  <si>
    <t>Occupational structure</t>
  </si>
  <si>
    <t>Employment by Economic activity</t>
  </si>
  <si>
    <t>Agriculture and Fisheries</t>
  </si>
  <si>
    <t>Environment Resources</t>
  </si>
  <si>
    <t>AD Accounts</t>
  </si>
  <si>
    <t>BoP and Trade</t>
  </si>
  <si>
    <t>Prices</t>
  </si>
  <si>
    <t>Financial Statistics</t>
  </si>
  <si>
    <t>Government Finance</t>
  </si>
  <si>
    <t>Wages and Productivity</t>
  </si>
  <si>
    <t>%</t>
  </si>
  <si>
    <t>Safety and Health</t>
  </si>
  <si>
    <t>Health</t>
  </si>
  <si>
    <t>Education</t>
  </si>
  <si>
    <t>(2007=100)</t>
  </si>
  <si>
    <t>Transport</t>
  </si>
  <si>
    <t>1. Economy</t>
  </si>
  <si>
    <t>2009*</t>
  </si>
  <si>
    <t>Culture and Heritage</t>
  </si>
  <si>
    <t>المصدر: مركز الإحصاء - أبوظبي</t>
  </si>
  <si>
    <t>البيان</t>
  </si>
  <si>
    <t>النشاط الاقتصادي</t>
  </si>
  <si>
    <t>المجموع</t>
  </si>
  <si>
    <t>مجموع الصادرات</t>
  </si>
  <si>
    <t>المنطقة</t>
  </si>
  <si>
    <t>الاستهلاك الكلي</t>
  </si>
  <si>
    <t>أبوظبي</t>
  </si>
  <si>
    <t>العين</t>
  </si>
  <si>
    <t>القطاع المنزلي</t>
  </si>
  <si>
    <t>القطاع التجاري</t>
  </si>
  <si>
    <t>القطاع الحكومي</t>
  </si>
  <si>
    <t>الزراعة</t>
  </si>
  <si>
    <t>الصناعة</t>
  </si>
  <si>
    <t>القطاعات الأخرى</t>
  </si>
  <si>
    <t>القطاع</t>
  </si>
  <si>
    <t>المصدر: شركة أبوظبي للتوزيع، شركة العين للتوزيع</t>
  </si>
  <si>
    <t xml:space="preserve">غاز طبيعي  </t>
  </si>
  <si>
    <t xml:space="preserve">نفط خام  </t>
  </si>
  <si>
    <t xml:space="preserve">زيت الغاز  </t>
  </si>
  <si>
    <t xml:space="preserve">زيت الوقود  </t>
  </si>
  <si>
    <t>غاز طبيعي (مليون قدم مكعب)</t>
  </si>
  <si>
    <t>نفط خام (ألف جالون بريطاني)</t>
  </si>
  <si>
    <t xml:space="preserve">زيت الغاز (ألف جالون بريطاني) </t>
  </si>
  <si>
    <t>زيت الوقود (ألف جالون بريطاني)</t>
  </si>
  <si>
    <t>(بليون وحدة حرارية بريطانية)</t>
  </si>
  <si>
    <t>كمية المياه المحلاة المتوفرة</t>
  </si>
  <si>
    <t>الإمداد من محطة الفجيرة</t>
  </si>
  <si>
    <t>الاستهلاك</t>
  </si>
  <si>
    <t>الاستهلاك اليومي</t>
  </si>
  <si>
    <t>متوسط حصة الفرد من الاستهلاك اليومي (جالون)</t>
  </si>
  <si>
    <t>Waste</t>
  </si>
  <si>
    <t>Climate</t>
  </si>
  <si>
    <t>(%)</t>
  </si>
  <si>
    <t>الإنتاج الإجمالي للنشاط (% من الناتج المحلي الإجمالي)</t>
  </si>
  <si>
    <t>Air Quality</t>
  </si>
  <si>
    <t>السنة</t>
  </si>
  <si>
    <t>Water</t>
  </si>
  <si>
    <t xml:space="preserve">(دولار للبرميل)  </t>
  </si>
  <si>
    <t>تركمانستان</t>
  </si>
  <si>
    <t>الأردن</t>
  </si>
  <si>
    <t>طاقة التوليد المخطط لها (ميجاوات)</t>
  </si>
  <si>
    <t>نوع المبنى</t>
  </si>
  <si>
    <t>المجموع العام</t>
  </si>
  <si>
    <t>الجزر</t>
  </si>
  <si>
    <t>مبنى من عدة طوابق</t>
  </si>
  <si>
    <t>فيلا</t>
  </si>
  <si>
    <t>شبرة</t>
  </si>
  <si>
    <t>كرفان</t>
  </si>
  <si>
    <t>عشة/ خيمة/ صندقة</t>
  </si>
  <si>
    <t>المصدر : التعداد العام للسكان والمساكن والمنشآت 2005</t>
  </si>
  <si>
    <t>*أخرى: تشمل المنازل المؤلفة من طابقين</t>
  </si>
  <si>
    <t>شقة</t>
  </si>
  <si>
    <t>جزء من فيلا</t>
  </si>
  <si>
    <t>بيت شعبي</t>
  </si>
  <si>
    <t>جزء من بيت شعبي</t>
  </si>
  <si>
    <t>غرفة مستقلة</t>
  </si>
  <si>
    <t>نوع الترخيص</t>
  </si>
  <si>
    <t xml:space="preserve">تجارية </t>
  </si>
  <si>
    <t xml:space="preserve">سكنية </t>
  </si>
  <si>
    <t xml:space="preserve">صناعية </t>
  </si>
  <si>
    <t xml:space="preserve">إضافات إلى بيت شعبي </t>
  </si>
  <si>
    <t xml:space="preserve">مرافق عامة </t>
  </si>
  <si>
    <t>تراخيص مؤقتة *</t>
  </si>
  <si>
    <t>*تشمل تراخيص المباني المؤقتة  مثل الكرفانات التي تقام في مواقع الإنشاء</t>
  </si>
  <si>
    <t xml:space="preserve">المصدر: دائرة الشؤون البلدية -  بلدية أبوظبي </t>
  </si>
  <si>
    <t>إضافات سكنية</t>
  </si>
  <si>
    <t xml:space="preserve">فيلات سكنية </t>
  </si>
  <si>
    <t xml:space="preserve">محلات صناعية </t>
  </si>
  <si>
    <t xml:space="preserve">شبرات عمال </t>
  </si>
  <si>
    <t xml:space="preserve">مبانٍ تجارية </t>
  </si>
  <si>
    <t xml:space="preserve">مبانٍ حكومية </t>
  </si>
  <si>
    <t>المصدر: دائرة الشؤون البلدية -  بلدية أبوظبي</t>
  </si>
  <si>
    <t>مبان جديدة</t>
  </si>
  <si>
    <t>تجديد أو تعديل للرخص</t>
  </si>
  <si>
    <t>إضافات على مبان قائمة</t>
  </si>
  <si>
    <t>تحسين وتزيين مبان</t>
  </si>
  <si>
    <t>رخص مؤقتة</t>
  </si>
  <si>
    <t>هدم</t>
  </si>
  <si>
    <t>تراخيص أخرى</t>
  </si>
  <si>
    <t>المصدر: دائرة الشؤون البلدية -  بلديات أبوظبي والعين والمنطقة الغربية</t>
  </si>
  <si>
    <t>نوع الاستخدام</t>
  </si>
  <si>
    <t>مرافق عامة</t>
  </si>
  <si>
    <t>زراعية</t>
  </si>
  <si>
    <t>سكنية وتجارية</t>
  </si>
  <si>
    <t>تراخص مؤقتة</t>
  </si>
  <si>
    <t>نوع الرخصة</t>
  </si>
  <si>
    <t>إضافات وتحسين</t>
  </si>
  <si>
    <t>المجموع*</t>
  </si>
  <si>
    <t>المصدر: دائرة الشؤون البلدية -  بلدية العين</t>
  </si>
  <si>
    <t>*المجموع</t>
  </si>
  <si>
    <t>سكنية</t>
  </si>
  <si>
    <t>تجارية</t>
  </si>
  <si>
    <t>صناعية</t>
  </si>
  <si>
    <t>المصدر: دائرة الشؤون البلدية -  بلدية المنطقة الغربية</t>
  </si>
  <si>
    <t xml:space="preserve">2.7.2. مؤشرات استهلاك الوقود - 2009 </t>
  </si>
  <si>
    <t>سعر وقود الديزل بمحطات الخدمة (سعر الجالون بالدرهم)</t>
  </si>
  <si>
    <t>عدد المركبات (لكل 1000 نسمة من السكان)</t>
  </si>
  <si>
    <t>*سعر الجازولين (إي بلس) بمحطات الخدمة</t>
  </si>
  <si>
    <t>دراجات نارية</t>
  </si>
  <si>
    <t>مركبات خفيفة</t>
  </si>
  <si>
    <t>حافلات (خفيفة وثقيلة)</t>
  </si>
  <si>
    <t>شاحنات خفيفة وثقيلة</t>
  </si>
  <si>
    <t>المصدر: وزارة الداخلية</t>
  </si>
  <si>
    <t>المنطقة/ عدد أسطوانات المحرك</t>
  </si>
  <si>
    <t>أربع أسطوانات أو أقل</t>
  </si>
  <si>
    <t>أكبر من أربع وأقل أو مساو لست أسطوانات</t>
  </si>
  <si>
    <t>أكبر من ست وأقل أو مساو لثماني أسطوانات</t>
  </si>
  <si>
    <t>أكبر من ثمانية وأقل أو مساو لاثنتي عشرة أسطوانة</t>
  </si>
  <si>
    <t>أكبر من اثنتي عشرة أسطوانة</t>
  </si>
  <si>
    <t>أكبر من ثمان وأقل أو مساو لاثنتي عشرة أسطوانة</t>
  </si>
  <si>
    <t>المنطقة/ نوع اللوحة</t>
  </si>
  <si>
    <t>أجرة</t>
  </si>
  <si>
    <t>سيارة تدريب سائقين</t>
  </si>
  <si>
    <t>خصوصية</t>
  </si>
  <si>
    <t>دراجة نارية</t>
  </si>
  <si>
    <t>منظمة دولية</t>
  </si>
  <si>
    <t>نقل عام</t>
  </si>
  <si>
    <t>هيئة دبلوماسية</t>
  </si>
  <si>
    <t>المنطقة / نوع الرخصة</t>
  </si>
  <si>
    <t>آليات ميكانيكية ثقيلة</t>
  </si>
  <si>
    <t>آليات ميكانيكية خفيفة</t>
  </si>
  <si>
    <t>مركبات ثقيلة</t>
  </si>
  <si>
    <t>حافلات ثقيلة</t>
  </si>
  <si>
    <t>حافلات خفيفة</t>
  </si>
  <si>
    <t>(الطول بالكيلومتر)</t>
  </si>
  <si>
    <t>المطار/الشهر</t>
  </si>
  <si>
    <t>مطار أبوظبي الدولي</t>
  </si>
  <si>
    <t xml:space="preserve">أكتوبر </t>
  </si>
  <si>
    <t>مطار العين الدولي</t>
  </si>
  <si>
    <t>المصدر: شركة أبوظبي للمطارات</t>
  </si>
  <si>
    <t>حركة الطائرات</t>
  </si>
  <si>
    <t>قادمون</t>
  </si>
  <si>
    <t>مغادرون</t>
  </si>
  <si>
    <t>عابرون</t>
  </si>
  <si>
    <t>وارد</t>
  </si>
  <si>
    <t>صادر</t>
  </si>
  <si>
    <t>دول مجلس التعاون الخليجي</t>
  </si>
  <si>
    <t>أمريكا الشمالية</t>
  </si>
  <si>
    <t>أمريكا اللاتينية</t>
  </si>
  <si>
    <t>عدد السفن</t>
  </si>
  <si>
    <t>عدد الحاويات النمطية</t>
  </si>
  <si>
    <t>تفريغ</t>
  </si>
  <si>
    <t>تحميل</t>
  </si>
  <si>
    <t>البضائع العامة (بالطن المتري)</t>
  </si>
  <si>
    <t>عدد المركبات</t>
  </si>
  <si>
    <t>المصدر: مرافئ أبوظبي</t>
  </si>
  <si>
    <t>الوارد</t>
  </si>
  <si>
    <t>الصادر</t>
  </si>
  <si>
    <t>الإمارات العربية المتحدة*</t>
  </si>
  <si>
    <t>دول مجلس التعاون الخليجي الأخرى</t>
  </si>
  <si>
    <t>شبه القارة الهندية</t>
  </si>
  <si>
    <t>جنوب شرق آسيا</t>
  </si>
  <si>
    <t>الشرق الأقصى</t>
  </si>
  <si>
    <t>شمال أفريقيا</t>
  </si>
  <si>
    <t>إقليم البحر المتوسط</t>
  </si>
  <si>
    <t>إسكندنافيا</t>
  </si>
  <si>
    <t>الكاريبي</t>
  </si>
  <si>
    <t>أمريكا الوسطى</t>
  </si>
  <si>
    <t xml:space="preserve"> المصدر : مرافئ أبوظبي</t>
  </si>
  <si>
    <t>عدد مشتركي خدمة الإنترنت فائقة السرعة لكل 100 من السكان</t>
  </si>
  <si>
    <t>عدد مشتركي خدمة الإنترنت لكل 100 من السكان</t>
  </si>
  <si>
    <t>عدد السكان الذين تشملهم تغطية شبكة الهاتف المتحرك</t>
  </si>
  <si>
    <t xml:space="preserve">المصدر: هيئة تنظيم الاتصالات </t>
  </si>
  <si>
    <t xml:space="preserve"> 2.8.2. أهم إحصاءات نشاط الاتصالات</t>
  </si>
  <si>
    <t>عدد خطوط الهاتف الثابت</t>
  </si>
  <si>
    <t xml:space="preserve">عدد خطوط الإنترنت العادي </t>
  </si>
  <si>
    <t xml:space="preserve">عدد خطوط خدمة الإنترنت فائقة السرعة </t>
  </si>
  <si>
    <t>عدد خطوط الهاتف المتحرك</t>
  </si>
  <si>
    <t xml:space="preserve">رسوم الاشتراك في خدمة الإنترنت فائقة السرعة الثابتة (256 كيلوبايت/ثانية)   </t>
  </si>
  <si>
    <t xml:space="preserve">رسوم الاشتراك في خدمة الإنترنت فائقة السرعة الثابتة للمؤسسات (512 كيلوبايت/ثانية)   </t>
  </si>
  <si>
    <t>رسوم الاشتراك في خط الهاتف الثابت:</t>
  </si>
  <si>
    <t>منزلي</t>
  </si>
  <si>
    <t>مؤسسات</t>
  </si>
  <si>
    <t>الهاتف المتحرك - خدمة الدفع المسبق (100 دقيقة / شهر)</t>
  </si>
  <si>
    <t>المصدر: بريد الإمارات</t>
  </si>
  <si>
    <t>الرسائل المسجلة</t>
  </si>
  <si>
    <t>الداخلية</t>
  </si>
  <si>
    <t>الخارجية الصادرة</t>
  </si>
  <si>
    <t>الخارجية الواردة</t>
  </si>
  <si>
    <t>الطرود</t>
  </si>
  <si>
    <t>البريد الممتاز</t>
  </si>
  <si>
    <t xml:space="preserve">عدد المنشآت الفندقية </t>
  </si>
  <si>
    <t xml:space="preserve">عدد الغرف </t>
  </si>
  <si>
    <t>عدد النزلاء (بالألف)</t>
  </si>
  <si>
    <t>عدد ليالي الإقامة (بالألف)</t>
  </si>
  <si>
    <t>متوسط مدة الإقامة (يوم)</t>
  </si>
  <si>
    <t>نسبة الإشغال السنوي % (للفنادق والشقق الفندقية)</t>
  </si>
  <si>
    <t>المصدر: هيئة أبوظبي للسياحة</t>
  </si>
  <si>
    <t>الجنسية</t>
  </si>
  <si>
    <t xml:space="preserve">الإمارات </t>
  </si>
  <si>
    <t>رعايا دول عربية أخرى</t>
  </si>
  <si>
    <t>آسيا باستثناء الدول العربية</t>
  </si>
  <si>
    <t>أستراليا والمحيط الهادي</t>
  </si>
  <si>
    <t xml:space="preserve">أفريقيا باستثناء الدول العربية </t>
  </si>
  <si>
    <t xml:space="preserve">أوروبا </t>
  </si>
  <si>
    <t xml:space="preserve">أمريكا الشمالية والجنوبية </t>
  </si>
  <si>
    <t>غير مبين</t>
  </si>
  <si>
    <t>(ألف درهم)</t>
  </si>
  <si>
    <t>(طن)</t>
  </si>
  <si>
    <t>أخرى*</t>
  </si>
  <si>
    <t>عدد سيارات الركاب (لكل 1000 نسمة من السكان)</t>
  </si>
  <si>
    <t>سعر الجازولين بمحطات الخدمة (سعر الجالون بالدرهم)*</t>
  </si>
  <si>
    <t>2- الصناعة والأعمال</t>
  </si>
  <si>
    <t>الصادرات غير النفطية (مليون درهم)</t>
  </si>
  <si>
    <t>المعاد تصديره (مليون درهم)</t>
  </si>
  <si>
    <t>الواردات (مليون درهم)</t>
  </si>
  <si>
    <t>الناتج المحلي الإجمالي (مليون درهم)</t>
  </si>
  <si>
    <t>إجمالي الصادرات (مليون درهم)</t>
  </si>
  <si>
    <t>(مليون درهم)</t>
  </si>
  <si>
    <t>معادن عادية ومصنوعاتها *</t>
  </si>
  <si>
    <t>معدات نقل **</t>
  </si>
  <si>
    <t>تحف فنية،  قطع للمجموعات وقطع أثرية ***</t>
  </si>
  <si>
    <t>تحف فنية،  قطع للمجموعات وقطع أثرية *</t>
  </si>
  <si>
    <t>(مليون درهم )</t>
  </si>
  <si>
    <t>(السعر بالدرهم)</t>
  </si>
  <si>
    <t>تعويضات العاملين (مليون درهم)</t>
  </si>
  <si>
    <t>حصة النشاط من الناتج المحلي الإجمالي (%)</t>
  </si>
  <si>
    <t>المواد الغذائية والمشروبات والتبغ</t>
  </si>
  <si>
    <t>النسيج والملابس والمنتجات الجلدية</t>
  </si>
  <si>
    <t>الأخشاب  والمنتجات الخشبية</t>
  </si>
  <si>
    <t>المنتجات المعدنية الإنشائية ما عدا الآلات والمعدات</t>
  </si>
  <si>
    <t>الأثاث</t>
  </si>
  <si>
    <t>الكيماويات واللدائن ومنتجاتها</t>
  </si>
  <si>
    <t>*2009</t>
  </si>
  <si>
    <t xml:space="preserve">المصدر: شركة أبوظبي للماء والكهرباء </t>
  </si>
  <si>
    <t>المصدر: شركة أبوظبي للماء والكهرباء</t>
  </si>
  <si>
    <t>* لاتتضمن "المؤقتة" و"الأخرى"</t>
  </si>
  <si>
    <t>(درهم / شهر)</t>
  </si>
  <si>
    <t>*    الميزان التجاري</t>
  </si>
  <si>
    <t>*    الأسعار</t>
  </si>
  <si>
    <t>*   الإحصاءات المالية</t>
  </si>
  <si>
    <t>*    المالية العامة</t>
  </si>
  <si>
    <t>*  الأجور والتعويضات</t>
  </si>
  <si>
    <t>* عرض عام</t>
  </si>
  <si>
    <t>* نشاطات الصناعة والأعمال</t>
  </si>
  <si>
    <t>1- الاقتصاد</t>
  </si>
  <si>
    <t>(ألف برميل)</t>
  </si>
  <si>
    <t>متوسط السعر 2009</t>
  </si>
  <si>
    <t>حصة النشاط كنسبة من الناتج المحلي الإجمالي (%)</t>
  </si>
  <si>
    <t xml:space="preserve">تكوين رأس المال (% من الناتج المحلي الإجمالي) </t>
  </si>
  <si>
    <t>***أدخلت أصناف جديدة ضمن هذا القسم عام 2008، ومن ثم تمت إعادة تصنيفها حسب احتياجات مختلف الدول</t>
  </si>
  <si>
    <t>الإنتاج الإجمالي</t>
  </si>
  <si>
    <t>الورق والطباعة والنشر ووسانط الاستنساخ</t>
  </si>
  <si>
    <t>2.6.2.  عدد المباني حسب نوع المبنى والمنطقة، 2005</t>
  </si>
  <si>
    <t>المراسم والتشريفات</t>
  </si>
  <si>
    <t>الدول العربية الأخرى</t>
  </si>
  <si>
    <t>آسيا (باستثناء الدول العربية)</t>
  </si>
  <si>
    <t>أفريقيا (باستثناء الدول العربية)</t>
  </si>
  <si>
    <t>1.1. المجاميع الاقتصادية</t>
  </si>
  <si>
    <t>*    المجاميع الاقتصادية</t>
  </si>
  <si>
    <t>آلات، أجهزة تسجيل، إذاعة الصوت والصورة ولوازمها</t>
  </si>
  <si>
    <t>عجينة الخشب، نفايات وفضلات ورق، وورق مقوى ومصنوعاته</t>
  </si>
  <si>
    <t>* تُعزى الزيادة المسجلة عام 2009 إلى ارتفاع الكميات المصدرة من أعمدة الأبراج والصواري وأجزائها</t>
  </si>
  <si>
    <t>الإنتاج الإجمالي للنشاط % من الناتج المحلي الإجمالي</t>
  </si>
  <si>
    <t>بنزين خال من الرصاص</t>
  </si>
  <si>
    <t>أوروبا</t>
  </si>
  <si>
    <t>المصدر: مركز الإحصاء- أبوظبي</t>
  </si>
  <si>
    <t>الأخشاب والمنتجات الخشبية</t>
  </si>
  <si>
    <t>خريطة أبوظبي</t>
  </si>
  <si>
    <t>غرب أوروبا</t>
  </si>
  <si>
    <t>أوروبا الشرقية</t>
  </si>
  <si>
    <t>شرق أفريقيا</t>
  </si>
  <si>
    <t>غرب أفريقيا</t>
  </si>
  <si>
    <t>ملحوظة: الإنتاج لا يتضمن المكثفات</t>
  </si>
  <si>
    <t>الطاقة التصميمية للمياه المحلاة (مليون جالون/يوم)</t>
  </si>
  <si>
    <t>صادرات الصناعات التحويلية</t>
  </si>
  <si>
    <t>صادرات الخامات والمعادن</t>
  </si>
  <si>
    <t>الخامات والمعادن</t>
  </si>
  <si>
    <t>1.4.1. المؤشرات الرئيسية لنشاط الوساطة المالية</t>
  </si>
  <si>
    <t>عدد الشركات المحلية المدرجة</t>
  </si>
  <si>
    <t>القيمة السوقية للشركات المدرجة (مليار درهم)</t>
  </si>
  <si>
    <t>القيمة السوقية للشركات المدرجة (% من الناتج المحلي الإجمالي)</t>
  </si>
  <si>
    <t>قيمة الأسهم المتداولة (مليار درهم)</t>
  </si>
  <si>
    <t>قيمة الأسهم المتداولة (% من الناتج المحلي الإجمالي)</t>
  </si>
  <si>
    <t>مبنى من طابق واحد</t>
  </si>
  <si>
    <t>بناء جديد</t>
  </si>
  <si>
    <t>* لا تتضمن التراخيص "المؤقتة" و"الأخرى"</t>
  </si>
  <si>
    <t>4.1. الإحصاءات المالية</t>
  </si>
  <si>
    <t>9.2. الفنادق</t>
  </si>
  <si>
    <t>7.2. النقل</t>
  </si>
  <si>
    <t xml:space="preserve">8.2. تقنية المعلومات والاتصالات </t>
  </si>
  <si>
    <t>المجموع**</t>
  </si>
  <si>
    <t xml:space="preserve">   قطاع المشروعات غير المالية</t>
  </si>
  <si>
    <t xml:space="preserve">      *  النفط الخام والغاز الطبيعي</t>
  </si>
  <si>
    <t xml:space="preserve">المطاعم والفنادق </t>
  </si>
  <si>
    <t>قطاع المشروعات المالية</t>
  </si>
  <si>
    <t xml:space="preserve">* البيانات الأولية بعد المراجعة </t>
  </si>
  <si>
    <t>الناتج المحلي الإجمالي النفطي (مليون درهم)</t>
  </si>
  <si>
    <t>الناتج المحلي الإجمالي غير النفطي (مليون درهم)</t>
  </si>
  <si>
    <t>معدل النمو السنوي لحصة الفرد من الناتج المحلي الإجمالي النفطي (%)</t>
  </si>
  <si>
    <t>معدل النمو السنوي لحصة الفرد من الناتج المحلي الإجمالي غير النفطي (%)</t>
  </si>
  <si>
    <t xml:space="preserve">1.6.1.  تعويضات المشتغلين حسب النشاط الاقتصادي بالأسعار الجارية   </t>
  </si>
  <si>
    <t>الناتج المحلي الإجمالي</t>
  </si>
  <si>
    <t xml:space="preserve">الواردات </t>
  </si>
  <si>
    <t>إجمالي الصادرات</t>
  </si>
  <si>
    <t>1.2.1. إحصاءات التجارة الخارجية</t>
  </si>
  <si>
    <t>* تقديرات أولية</t>
  </si>
  <si>
    <t>2.2.1. إحصاءات التجارة الخارجية كنسبة من إجمالي التجارة</t>
  </si>
  <si>
    <t>5.2.1. المؤشرات الرئيسية للصادرات غير النفطية</t>
  </si>
  <si>
    <t>استراليا</t>
  </si>
  <si>
    <t>منطقة البحر الكاريبي</t>
  </si>
  <si>
    <t>ميلانيزيا</t>
  </si>
  <si>
    <t>ميكرونيزيا</t>
  </si>
  <si>
    <t>امريكا الشمالية</t>
  </si>
  <si>
    <t>بولينيزيا</t>
  </si>
  <si>
    <t>امريكا الجنوبية</t>
  </si>
  <si>
    <t xml:space="preserve"> 9.2.1. أهم الشركاء التجاريين (الصادرات غير النفطية)</t>
  </si>
  <si>
    <t>النرويج</t>
  </si>
  <si>
    <t xml:space="preserve"> السعودية</t>
  </si>
  <si>
    <t>ايران</t>
  </si>
  <si>
    <t xml:space="preserve"> 10.2.1. الصادرات غير النفطية حسب وسيلة النقل</t>
  </si>
  <si>
    <t>كوريا الجنوبية</t>
  </si>
  <si>
    <t>13.2.1. واردات الغاز الطبيعي</t>
  </si>
  <si>
    <t>15.2.1. صادرات الغاز الطبيعي المسال حسب القارة</t>
  </si>
  <si>
    <t>16.2.1. أهم مؤشرات السلع المعاد تصديرها</t>
  </si>
  <si>
    <t>17.2.1. السلع المعاد تصديرها حسب أقسام النظام المنسق</t>
  </si>
  <si>
    <t xml:space="preserve"> 18.2.1. السلع المعاد تصديرها حسب القارة</t>
  </si>
  <si>
    <t xml:space="preserve"> 20.2.1. السلع المعاد تصديرها حسب وسيلة النقل</t>
  </si>
  <si>
    <t xml:space="preserve"> 21.2.1. أهم الشركاء التجاريين (السلع المعاد تصديرها)</t>
  </si>
  <si>
    <t xml:space="preserve">22.2.1. أهم مؤشرات الواردات </t>
  </si>
  <si>
    <t>24.2.1. الواردات السلعية حسب القارة</t>
  </si>
  <si>
    <t>25.2.1. قيمة الواردات من دول مجلس التعاون الخليجي</t>
  </si>
  <si>
    <t>26.2.1. أهم الشركاء التجاريين (الواردات)</t>
  </si>
  <si>
    <t>المانيا</t>
  </si>
  <si>
    <t xml:space="preserve">3.2.1. الميزان التجاري للسلع غير النفطية حسب أقسام النظام المنسق بالأسعار الجارية، 2010 </t>
  </si>
  <si>
    <t>4.2.1. نسبة تغطية الصادرات للواردات حسب أقسام النظام المنسق</t>
  </si>
  <si>
    <t>الإمارات</t>
  </si>
  <si>
    <t>أندونيسيا</t>
  </si>
  <si>
    <t>اليمن</t>
  </si>
  <si>
    <t>جيبوتي</t>
  </si>
  <si>
    <t>العراق</t>
  </si>
  <si>
    <t>موزمبيق</t>
  </si>
  <si>
    <t>تايلند</t>
  </si>
  <si>
    <t>عمان</t>
  </si>
  <si>
    <t>• ارتفع معدل التضخم لعام 2010 إلى 3.06% مقارنة بـ 0.78% عام 2009، وذلك لارتفاع الرقم القياسي لأسعار المستهلك من 115.79 عام 2009 إلى 119.33 في عام 2010.</t>
  </si>
  <si>
    <t>**تعزى الزيادة المسجلة عام 2010 إلى ارتفاع الصادرات من منصات الحفر والإنتاج العائمة والغاطسة</t>
  </si>
  <si>
    <t xml:space="preserve"> 2.3.1. التغير النسبي للتغير في أسعار مجموعات السلع والخدمات الرئيسية   </t>
  </si>
  <si>
    <t>3.3.1. الرقم القياسي الشهري لأسعار المستهلك</t>
  </si>
  <si>
    <t>معدل دوران الأسهم في السوق (%)</t>
  </si>
  <si>
    <t xml:space="preserve"> - </t>
  </si>
  <si>
    <t>1.2.مناخ الاستثمار</t>
  </si>
  <si>
    <t>1.1.2. المؤشرات العامة للمناخ الاستثماري</t>
  </si>
  <si>
    <t xml:space="preserve"> 6.1. الأجور والتعويضات</t>
  </si>
  <si>
    <t xml:space="preserve">2.6.1. معدلات النمو السنوية  لتعويضات المشتغلين حسب النشاط الاقتصادي بالأسعار الجارية   </t>
  </si>
  <si>
    <t>3.6.1.  تعويضات المشتغلين حسب النشاط الاقتصادي كنسبة من الناتج المحلي الإجمالي بالأسعار الجارية</t>
  </si>
  <si>
    <t xml:space="preserve">2.4.1. أهم إحصاءات سوق أبوظبي للأوراق المالية </t>
  </si>
  <si>
    <t>3.1. الأسعار</t>
  </si>
  <si>
    <t xml:space="preserve">1.3.1. أثر التغير في أسعار مجموعات السلع والخدمات الرئيسية على التغير العام في مستويات الأسعار لعام 2010 مقارنة بعام 2009 </t>
  </si>
  <si>
    <t>2.1.1. حصة الفرد من الناتج المحلي الإجمالي بالأسعار الجارية</t>
  </si>
  <si>
    <t xml:space="preserve">3.1.1. معدلات النمو السنوية للناتج المحلي الإجمالي حسب النشاط الاقتصادي بالأسعار الجارية </t>
  </si>
  <si>
    <t>4.1.1. الأهمية النسبية للأنشطة الاقتصادية من حيث مساهمتها في الناتج المحلي الإجمالي بالأسعار الجارية</t>
  </si>
  <si>
    <t xml:space="preserve">5.1.1. مؤشرات التجارة الخارجية كنسبة من الناتج المحلي الإجمالي </t>
  </si>
  <si>
    <t xml:space="preserve"> 6.1.1. الصادرات السلعية كنسبة من الناتج المحلي الإجمالي</t>
  </si>
  <si>
    <t>الشكل:2.1.1. الصادرات السلعية والناتج المحلي الإجمالي</t>
  </si>
  <si>
    <t>7.1.1. الواردات السلعية كنسبة من الناتج المحلي الإجمالي بالأسعار الجارية</t>
  </si>
  <si>
    <t>8.1.1. إجمالي تكوين رأس المال الثابت حسب النشاط الاقتصادي بالأسعار الجارية</t>
  </si>
  <si>
    <t>9.1.1.  التوزيع النسبي لإجمالي تكوين رأس المال الثابت حسب النشاط الاقتصادي بالأسعار الجارية</t>
  </si>
  <si>
    <t>10.1.1. إجمالي تكوين رأس المال الثابت حسب النشاط الاقتصادي كنسبة من الناتج المحلي الإجمالي بالأسعار الجارية</t>
  </si>
  <si>
    <t>11.1.1. معدلات النمو السنوية لإجمالي تكوين رأس المال الثابت حسب النشاط الاقتصادي بالأسعار الجارية</t>
  </si>
  <si>
    <t>الشكل: 2.3.1. التغير النسبي في أسعار مجموعات السلع والخدمات الرئيسية لعام 2010 مقارنة بعام 2009</t>
  </si>
  <si>
    <t xml:space="preserve"> الشكل: 4.3.1. الرقم القياسي لأسعار المستهلك خلال أشهر 2009 و2010</t>
  </si>
  <si>
    <t>الاحتياطي النفطي المؤكد (بليون برميل)، 2009</t>
  </si>
  <si>
    <t>الاحتياطي المؤكد من الغاز الطبيعي (تريليون قدم مكعب)، 2009</t>
  </si>
  <si>
    <t>عدد المركبات والآليات (التراخيص الجديدة والمجددة)، 2009</t>
  </si>
  <si>
    <t>1.2.2. أهم إحصاءات نشاط الصناعات التحويلية</t>
  </si>
  <si>
    <t>3.2.2. رأس المال المدفوع وإجمالي تكوين رأس المال الثابت في نشاط الصناعات التحويلية</t>
  </si>
  <si>
    <t xml:space="preserve">4.2.2. أهم إحصاءات نشاط صناعة المعادن الأساسية </t>
  </si>
  <si>
    <t>2.2.2. الإنتاج الإجمالي والقيمة المضافة لنشاط  الصناعة التحويلية</t>
  </si>
  <si>
    <t xml:space="preserve">3.2. النفط والغاز  </t>
  </si>
  <si>
    <t>1.3.2. أهم إحصاءات نشاط النفط والغاز</t>
  </si>
  <si>
    <t>3.3.2. إنتاج وصادرات النفط الخام</t>
  </si>
  <si>
    <t xml:space="preserve"> 4.3.2. أسعار خامات النفط لإمارة أبوظبي حسب نوع الخام           </t>
  </si>
  <si>
    <t>5.3.2. إنتاج واستخدام الغاز الطبيعي</t>
  </si>
  <si>
    <t xml:space="preserve"> 6.3.2. إنتاج وصادرات منتجات الغاز الطبيعي المسال</t>
  </si>
  <si>
    <t>7.3.2. أسعار منتجات الغاز الطبيعي المسال</t>
  </si>
  <si>
    <t xml:space="preserve">8.3.2.  الإنتاج والمبيعات المحلية للمنتجات البترولية المكررة     </t>
  </si>
  <si>
    <t xml:space="preserve">9.3.2. إنتاج المشتقات البترولية المكررة    </t>
  </si>
  <si>
    <t xml:space="preserve">10.3.2. المبيعات المحلية من المنتجات البترولية المكررة    </t>
  </si>
  <si>
    <t>* تقديرات</t>
  </si>
  <si>
    <t>ملحوظة: لا يتضمن المكثفات</t>
  </si>
  <si>
    <t>الطاقة التصميمية للتكرير (ألف برميل/يومي)</t>
  </si>
  <si>
    <t>*823</t>
  </si>
  <si>
    <t xml:space="preserve">4.2. البتروكيماويات </t>
  </si>
  <si>
    <t>1.4.2.  إنتاج وصادرات المنتجات البتروكيميائية</t>
  </si>
  <si>
    <t>3.4.2. أسعار المنتجات البتروكيميائية</t>
  </si>
  <si>
    <t>* تتضمن الإيثيلين</t>
  </si>
  <si>
    <t xml:space="preserve">5.2. الكهرباء والمياه </t>
  </si>
  <si>
    <t xml:space="preserve"> 3.5.2. استهلاك الكهرباء حسب المنطقة</t>
  </si>
  <si>
    <t>4.5.2. استهلاك الكهرباء حسب القطاع الاقتصادي</t>
  </si>
  <si>
    <t xml:space="preserve">7.5.2. إنتاج واستهلاك المياه المحلاة والطاقة الإنتاجية المخطط لبلوغها  </t>
  </si>
  <si>
    <t xml:space="preserve"> 8.5.2. استهلاك المياه المحلاة حسب المنطقة</t>
  </si>
  <si>
    <t xml:space="preserve"> 9.5.2. استهلاك المياه المحلاة حسب القطاع</t>
  </si>
  <si>
    <t>الإجمالي</t>
  </si>
  <si>
    <t>*2010</t>
  </si>
  <si>
    <t>2010*</t>
  </si>
  <si>
    <t>6.2. البناء والتشييد</t>
  </si>
  <si>
    <t>1.6.2. أهم إحصاءات البناء والتشييد</t>
  </si>
  <si>
    <t>4.6.2. عدد رخص البناء الصادرة في أبوظبي والمنطقة الغربية</t>
  </si>
  <si>
    <t>3.6.2. عدد الوحدات السكنية حسب نوع الوحدة والمنطقة، 2005</t>
  </si>
  <si>
    <t>14.6.2. عدد رخص البناء الصادرة في المنطقة الغربية حسب نوع الرخصة واستخدام المبنى، 2009</t>
  </si>
  <si>
    <t>15.6.2. عدد رخص البناء الصادرة في المنطقة الغربية حسب نوع الرخصة واستخدام المبنى، 2010</t>
  </si>
  <si>
    <t>3.7.2. عدد المركبات المرخصة حسب المنطقة</t>
  </si>
  <si>
    <t>4.7.2. عدد المركبات حسب عدد أسطوانات المحرك</t>
  </si>
  <si>
    <t>5.7.2. عدد المركبات حسب نوع اللوحة والمنطقة</t>
  </si>
  <si>
    <t xml:space="preserve">6.7.2. رخص القيادة الصادرة حسب نوع الرخصة والمنطقة </t>
  </si>
  <si>
    <t xml:space="preserve">أطوال الطرق </t>
  </si>
  <si>
    <t xml:space="preserve">المنطقة </t>
  </si>
  <si>
    <t xml:space="preserve">2×1
حارة </t>
  </si>
  <si>
    <t xml:space="preserve">2×2
حارة </t>
  </si>
  <si>
    <t xml:space="preserve">2×3
حارة </t>
  </si>
  <si>
    <t xml:space="preserve">2×4
حارة </t>
  </si>
  <si>
    <t xml:space="preserve">المجموع </t>
  </si>
  <si>
    <t xml:space="preserve">أبوظبي </t>
  </si>
  <si>
    <t xml:space="preserve">العين </t>
  </si>
  <si>
    <t xml:space="preserve">المنطقة الغربية </t>
  </si>
  <si>
    <t xml:space="preserve">المصدر: دائرة النقل </t>
  </si>
  <si>
    <t xml:space="preserve">      -  النفط الخام والغاز الطبيعي</t>
  </si>
  <si>
    <t>إجمالي الصادرات كنسبة من الناتج المحلي الإجمالي (%)</t>
  </si>
  <si>
    <t>الدول</t>
  </si>
  <si>
    <t>الدول المستوردة</t>
  </si>
  <si>
    <t xml:space="preserve"> 11.2.1. صادرات النفط الخام حسب الدول المستوردة</t>
  </si>
  <si>
    <t>12.2.1. الصادرات من المنتجات البترولية المكررة حسب الدول المستوردة</t>
  </si>
  <si>
    <t>الدول المصدرة</t>
  </si>
  <si>
    <t>القارات</t>
  </si>
  <si>
    <t xml:space="preserve">مجموع أطوال الطرق </t>
  </si>
  <si>
    <t xml:space="preserve"> 9.7.2. حركة الطائرات حسب المطار والشهر</t>
  </si>
  <si>
    <t>10.7.2. حركة النقل الجوي حسب المطار وعدد الركاب وكميات البضائع المشحونة</t>
  </si>
  <si>
    <t xml:space="preserve"> 15.7.2. أبرز المؤشرات الإحصائية لحركة البضائع والبواخر في ميناء زايد</t>
  </si>
  <si>
    <t xml:space="preserve">عدد السفن </t>
  </si>
  <si>
    <t>معدل الدوران</t>
  </si>
  <si>
    <t>إجمالي مدة الدوران (ساعة)</t>
  </si>
  <si>
    <t>اجمالي مدة توقف السفينة (ساعة)</t>
  </si>
  <si>
    <t xml:space="preserve"> 16.7.2.  دوران السفن</t>
  </si>
  <si>
    <t xml:space="preserve"> 17.7.2. التوزيع الإقليمي للحاويات النمطية الواردة والصادرة عبر ميناء زايد</t>
  </si>
  <si>
    <t xml:space="preserve">1.8.2. مؤشرات نشاط تقنية الاتصالات والمعلومات </t>
  </si>
  <si>
    <t xml:space="preserve"> 4.8.2. عدد مكاتب وصناديق البريد</t>
  </si>
  <si>
    <t xml:space="preserve">3.8.2. تعرفة خدمات الاتصالات </t>
  </si>
  <si>
    <t>نوع الخدمة</t>
  </si>
  <si>
    <t>التعرفة</t>
  </si>
  <si>
    <t xml:space="preserve"> 5.8.2. حركة الرسائل والطرود البريدية حسب النوع</t>
  </si>
  <si>
    <t>الحركة البريدية</t>
  </si>
  <si>
    <t xml:space="preserve">المصدر: موسسة الإمارات للاتصالات- اتصالات، هيئة تنظيم الاتصالات </t>
  </si>
  <si>
    <t>المصدر: الجرائد المحلية</t>
  </si>
  <si>
    <t xml:space="preserve"> 1.9.2. أهم إحصاءات نشاط المنشآت الفندقية</t>
  </si>
  <si>
    <t>الشقق الفندقية</t>
  </si>
  <si>
    <t xml:space="preserve">2.1. التجارة الخارجية </t>
  </si>
  <si>
    <t>•  كما ساهمت مجموعة "المواد الغذائية والمشروبات غير الكحولية" بنسبة 36.8% في معدل التضخم الإجمالي لعام 2010، ويرجع ذلك الى الزيادة بمعدل 6.9% .</t>
  </si>
  <si>
    <t>إيطاليا</t>
  </si>
  <si>
    <t>تركيا</t>
  </si>
  <si>
    <t>الطاقة الكهربائية المولدة عن طريق الشركات</t>
  </si>
  <si>
    <t>الطاقة الكهربائية المستهلكة في إمارة أبوظبي**</t>
  </si>
  <si>
    <t>الاستهلاك الكلي**</t>
  </si>
  <si>
    <t>الفنادق</t>
  </si>
  <si>
    <t>عدد الغرف الفندقية (بالألف)</t>
  </si>
  <si>
    <t>معدل مدة الإقامة (يوم)</t>
  </si>
  <si>
    <t>معدل ايراد الغرف الفندقية (بالدرهم)</t>
  </si>
  <si>
    <t>معدل ايراد الغرفة المتاحة (بالدرهم)</t>
  </si>
  <si>
    <t xml:space="preserve"> 3.9.2.  مؤشرات المنشآت الفندقية حسب المنطقة، 2010</t>
  </si>
  <si>
    <t>أبو ظبي</t>
  </si>
  <si>
    <t xml:space="preserve"> 4.9.2.  عدد نزلاء المنشآت الفندقية حسب الجنسية وتصنيف الفندق، 2010  </t>
  </si>
  <si>
    <t>5.9.2. عدد ليالي االإقامة في المنشآت الفندقية حسب الجنسية والتصنيف، 2010</t>
  </si>
  <si>
    <t xml:space="preserve"> 6.9.2. نزلاء المنشآت الفندقية حسب الجنسية</t>
  </si>
  <si>
    <t xml:space="preserve">  7.9.2.  عدد ليالي الإقامة في المنشآت الفندقية حسب الجنسية</t>
  </si>
  <si>
    <t>10.9.2. إجمالي عائدات المنشآت الفندقية</t>
  </si>
  <si>
    <t>الفرق</t>
  </si>
  <si>
    <t>نسبة التغير</t>
  </si>
  <si>
    <t>المتوسط</t>
  </si>
  <si>
    <t>دول عربية أخرى</t>
  </si>
  <si>
    <t>استراليا والمحيط الهادي</t>
  </si>
  <si>
    <t xml:space="preserve"> 9.9.2. معدل الإشغال للمنشآت الفندقية حسب الشهر</t>
  </si>
  <si>
    <t>خمسة نجوم</t>
  </si>
  <si>
    <t>أربعة نجوم</t>
  </si>
  <si>
    <t>شقق فندقية</t>
  </si>
  <si>
    <t xml:space="preserve">ثلاثة نجوم واقل* </t>
  </si>
  <si>
    <t>* تشمل الفنادق فئة ثلاثة نجوم ونجمتين ونجمة واحدة، إضافة إلى المنشآت الفندقية غير المصنفة</t>
  </si>
  <si>
    <t>مجموع الإيرادات</t>
  </si>
  <si>
    <t xml:space="preserve">   إيرادات الغرف</t>
  </si>
  <si>
    <t xml:space="preserve">   إيرادات الطعام والشراب</t>
  </si>
  <si>
    <t xml:space="preserve">   إيرادات أخرى</t>
  </si>
  <si>
    <t>عدد مكاتب البريد</t>
  </si>
  <si>
    <t>عدد الصناديق الخصوصية</t>
  </si>
  <si>
    <t>عدد صناديق البريد</t>
  </si>
  <si>
    <t xml:space="preserve"> 6.8.2. توزيع الصحف المحلية اليومية حسب الشهر، 2010</t>
  </si>
  <si>
    <t>1.7.2.أهم إحصاءات النقل والاتصالات</t>
  </si>
  <si>
    <t>متوسط الإنتاج اليومي من الغاز الطبيعي (مليون قدم مكعب)، 2009</t>
  </si>
  <si>
    <t>الطاقة الكهربائية المولدة (ميجاوات ساعة)</t>
  </si>
  <si>
    <t>حصة الفرد من الكهرباء المستهلكة (ميجاوات ساعة)</t>
  </si>
  <si>
    <t>عدد نزلاء المنشآت الفندقية (بالألف)</t>
  </si>
  <si>
    <t>11.7.2. كميات الشحنات الجوية المفرغة حسب الإقليم*</t>
  </si>
  <si>
    <t>الإقليم</t>
  </si>
  <si>
    <t>12.7.2. كميات البضائع المشحونة جواً حسب الوجهة (الإقليم)*</t>
  </si>
  <si>
    <t>الشرق الأوسط (عدا دول مجلس التعاون الخليجي)</t>
  </si>
  <si>
    <t xml:space="preserve">إبريل </t>
  </si>
  <si>
    <t>عدد مشتركي خطوط الهاتف المتحرك لكل 100 من السكان</t>
  </si>
  <si>
    <t>*1,134</t>
  </si>
  <si>
    <t>2.9.2.  مؤشرات المنشآت الفندقية حسب النوع، 2010</t>
  </si>
  <si>
    <t xml:space="preserve"> 6.6.2. عدد رخص البناء الصادرة حسب النوع والمنطقة، 2009</t>
  </si>
  <si>
    <t xml:space="preserve"> 7.6.2. عدد رخص البناء الصادرة حسب النوع والمنطقة، 2010</t>
  </si>
  <si>
    <t xml:space="preserve"> 8.6.2. رخص البناء الصادرة حسب نوع الاستخدام والمنطقة، 2009</t>
  </si>
  <si>
    <t xml:space="preserve"> 9.6.2. رخص البناء الصادرة حسب نوع الاستخدام والمنطقة، 2010</t>
  </si>
  <si>
    <t>المنتجات المعدنية والآلات والمعدات والأجهزة</t>
  </si>
  <si>
    <t xml:space="preserve"> المنتجات المعدنية والآلات والمعدات والأجهزة</t>
  </si>
  <si>
    <t xml:space="preserve">              التغير النسبي</t>
  </si>
  <si>
    <t>4.3.1. الرقم القياسي لأسعار المستهلك ومعدلات التضخم</t>
  </si>
  <si>
    <t xml:space="preserve">** الاستهلاك يشمل الاستهلاك الداخلي للمحطات باإضافة إلى المفقود عبر الشبكة </t>
  </si>
  <si>
    <t>(ميجاوات / ساعة)</t>
  </si>
  <si>
    <t xml:space="preserve">المصدر: دائرة الشؤون البلدية- بلديات أبوظبي والعين والمنطقة الغربية </t>
  </si>
  <si>
    <t>* تستثني هذه البيانات أمتعة الركاب والطرود الدبلوماسية ومستودعات الطائرات</t>
  </si>
  <si>
    <t xml:space="preserve">* تستثني هذه البيانات المسافرين الذين واصلوا سفرياتهم على نفس الرحلة  </t>
  </si>
  <si>
    <t>الحمولة الكلية (بالطن المتري)</t>
  </si>
  <si>
    <t xml:space="preserve"> 5.3.1. التغير النسبي في أسعار المجموعات الرئيسية لمواد البناء خلال عام 2010 مقارنة بعام 2009</t>
  </si>
  <si>
    <t>متوسط السعر 2010</t>
  </si>
  <si>
    <t>الديزل</t>
  </si>
  <si>
    <t>5.1. المالية العامة</t>
  </si>
  <si>
    <t xml:space="preserve">2.5.1. التوزيع النسبي  للنفقات العامة لحكومة أبوظبي </t>
  </si>
  <si>
    <t>الإنفاق الرأسمالي على السلع والخدمات</t>
  </si>
  <si>
    <t>المساهمة في نفقات الحكومة الاتحادية</t>
  </si>
  <si>
    <t>2.1. الاستثمار الأجنبي</t>
  </si>
  <si>
    <t>الصناعات الإستخراجية</t>
  </si>
  <si>
    <t xml:space="preserve">الصناعه التحويلية  </t>
  </si>
  <si>
    <t xml:space="preserve">الكهرباء والغاز والماء </t>
  </si>
  <si>
    <t xml:space="preserve"> التشييد والبناء</t>
  </si>
  <si>
    <t xml:space="preserve"> تجارة الجملة والتجزئة وخدمات الإصلاح</t>
  </si>
  <si>
    <t xml:space="preserve">الفنادق والمطاعم </t>
  </si>
  <si>
    <t>النقل والتخزين والإتصالات</t>
  </si>
  <si>
    <t>المؤسسات المالية والتأمين</t>
  </si>
  <si>
    <t xml:space="preserve">التعليم </t>
  </si>
  <si>
    <t xml:space="preserve">الصحه </t>
  </si>
  <si>
    <t>* تشمل المبيعات العقارية لغير المقيمين</t>
  </si>
  <si>
    <t>دول مجلس التعاون</t>
  </si>
  <si>
    <t>دول آسيوية</t>
  </si>
  <si>
    <t xml:space="preserve">دول افريقية اخرى </t>
  </si>
  <si>
    <t>دول أروبية</t>
  </si>
  <si>
    <t xml:space="preserve">دول أمريكا الشمالية </t>
  </si>
  <si>
    <t>دول أمريكا الجنوبية</t>
  </si>
  <si>
    <t xml:space="preserve">الكهرباء والغازوالماء </t>
  </si>
  <si>
    <t xml:space="preserve"> العقارات وخدمات الأعمال</t>
  </si>
  <si>
    <t>*   الاستثمار الأجنبي</t>
  </si>
  <si>
    <t>دول أخرى*</t>
  </si>
  <si>
    <t>الشكل: 3.1.1. الواردات السلعية والناتج المحلي الإجمالي</t>
  </si>
  <si>
    <t xml:space="preserve"> 27.2.1. الواردات حسب وسيلة النقل</t>
  </si>
  <si>
    <t xml:space="preserve"> 23.2.1. الواردات السلعية حسب أقسام النظام المنسق</t>
  </si>
  <si>
    <t xml:space="preserve"> 19.2.1. المعاد تصديره إلى دول مجلس التعاون الخليجي</t>
  </si>
  <si>
    <t>14.2.1. صادرات الغاز الطبيعي المسال حسب الدول المستوردة</t>
  </si>
  <si>
    <t xml:space="preserve"> 8.2.1. الصادرات غير النفطية إلى دول مجلس التعاون الخليجي</t>
  </si>
  <si>
    <t>7.2.1. الصادرات غير النفطية حسب القارة</t>
  </si>
  <si>
    <t>6.2.1. الصادرات غير النفطية حسب أقسام النظام المنسق</t>
  </si>
  <si>
    <t>الشكل: 1.2.1. إحصاءات التجارة الخارجية غير النفطية، 2010</t>
  </si>
  <si>
    <t>الشكل: 1.3.1. معدلات التضخم السنوية</t>
  </si>
  <si>
    <t>الشكل: 3.3.1. معدلات التضخم السنوية لأشهر عام 2010</t>
  </si>
  <si>
    <t>الشكل: 3.3.1.  التغير النسبي في أسعار المجموعات الرئيسية لمواد البناء خلال عام 2010 مقارنة بعام 2009</t>
  </si>
  <si>
    <t>المصدر: شركة بترول أبوظبي الوطنية - أدنوك، تكرير</t>
  </si>
  <si>
    <t>المصدر: شركة بترول أبوظبي الوطنية - أدنوك</t>
  </si>
  <si>
    <t>الشكل: 3.5.2. استهلاك المياه المحلاة حسب المنطقة</t>
  </si>
  <si>
    <t>الشكل: 2.5.2. إنتاج واستهلاك المياه المحلاة</t>
  </si>
  <si>
    <t xml:space="preserve"> الشكل: 1.5.2. استهلاك الكهرباء حسب المنطقة</t>
  </si>
  <si>
    <t>14.7.2. المغادرون حسب إقليم الوصول*</t>
  </si>
  <si>
    <t>*الحاويات النمطية الواردة من الإمارات الأخرى</t>
  </si>
  <si>
    <t>الشكل: 3.7.2. المركبات المرخصة حسب المنطقة، 2009</t>
  </si>
  <si>
    <r>
      <t xml:space="preserve">عدد مشتركي خطوط الهاتف الثابت لكل </t>
    </r>
    <r>
      <rPr>
        <sz val="10"/>
        <rFont val="Arial"/>
        <family val="2"/>
      </rPr>
      <t xml:space="preserve">100 </t>
    </r>
    <r>
      <rPr>
        <sz val="10"/>
        <color indexed="8"/>
        <rFont val="Arial"/>
        <family val="2"/>
      </rPr>
      <t>من السكان</t>
    </r>
  </si>
  <si>
    <t>الشكل: 1.9.2. إجمالي عائدات المنشآت الفندقية</t>
  </si>
  <si>
    <t>العقارات وخدمات الأعمال *</t>
  </si>
  <si>
    <t xml:space="preserve"> الخدمات الإجتماعية والشخصية</t>
  </si>
  <si>
    <t xml:space="preserve"> * العقارات وخدمات الأعمال</t>
  </si>
  <si>
    <t xml:space="preserve">2.7.1 الاستثمار الأجنبي المباشر حسب مجموعة الدول  </t>
  </si>
  <si>
    <t>1.7.1. الاستثمار الأجنبي المباشر حسب النشاط الاقتصادي</t>
  </si>
  <si>
    <t>5.6.2.  عدد رخص البناء الصادرة في العين</t>
  </si>
  <si>
    <t xml:space="preserve">10.6.2. عدد رخص البناء الصادرة في أبوظبي حسب نوع الرخصة واستخدام المبنى، 2009 </t>
  </si>
  <si>
    <t xml:space="preserve">11.6.2. عدد رخص البناء الصادرة في أبوظبي حسب نوع الرخصة واستخدام المبنى، 2010 </t>
  </si>
  <si>
    <t xml:space="preserve">12.6.2. عدد رخص البناء الصادرة في العين حسب نوع الرخصة واستخدام المبنى، 2009 </t>
  </si>
  <si>
    <t xml:space="preserve">13.6.2. عدد رخص البناء الصادرة في العين حسب نوع الرخصة واستخدام المبنى، 2010 </t>
  </si>
  <si>
    <t>الغربية</t>
  </si>
  <si>
    <t xml:space="preserve">الشكل: 1.7.1. التوزيع النسبي للاستثمار الأجنبي المباشر حسب مجموعة الدول، 2008  </t>
  </si>
  <si>
    <t>3.7.1. الاستثمارات الأخرى حسب النشاط الاقتصادي</t>
  </si>
  <si>
    <t xml:space="preserve">الصناعة التحويلية  </t>
  </si>
  <si>
    <t>الشكل: 2.7.1. الاستثمارات في الحافظة حسب النشاط الاقتصادي، 2008</t>
  </si>
  <si>
    <t xml:space="preserve">تعتبر إمارة أبوظبي من المناطق الجاذبة للاستثمار بما تتمتع به من اقتصاد قوي وقوانين مشجعه للاستثمارات، وبناءاً على ذلك فقد بلغ حجم الاستثمار الأجنبي المباشر في إمارة أبوظبي 51,612 مليون درهم في عام 2008، وقد جاء نشاط الكهرباء والغاز والماء في المرتبة الأولى حيث بلغت الاستثمارات فيه 25,271 مليون درهم وبنسبة 48.7%، تلاه نشاط العقارات وخدمات الأعمال ومن ثم نشاط الوساطة المالية والتأمين بحجم استثمار بلغ 12,706و 5,679 مليون درهم وبنسبة مساهمة 24.8% و 11.1% على التوالي لعام 2008، اما نشاط المطاعم والفنادق فقد بلغ الاستثمار فيه 4 مليون درهم مسجلاً أقل نسبة مساهمة في الاستثمار الأجنبي المباشر.
توضح النتائج أن الاستثمارات الأجنبية لدول مجلس التعاون بلغت 2,234 مليون درهم بنسبة 4.3% في عام 2008 من إجمالي الاستثمارات الأجنبية في إمارة أبوظبي حسب مجموعات الدول، أما باقي الدول العربية فكانت استثماراتها 2,690 مليون درهم. وقد سجلت الدول الأوروبية أعلى نسبة استثمار أجنبي حيث وصلت نسبة استثمارتها 46% في عام 2008.
وفيما يتعلق بالمحافظ الاستثمارية في إمارة أبوظبي فقد بلغ مجموع الاستثمارات 6,012 مليون درهم في عام 2008 ،وقد بينت النتائج أن الاستثمارات في الحافظة اقتصرت على كل من نشاط التشيد والبناء والمؤسسات المالية والتأمين والانشطة العقارية بقيمة 4,286 و 1,720 و 6 مليون درهم على التوالي. 
كما بلغ مجموع الاستثمارات الاخرى في إمارة أبوظبي في عام 2008 نحو 194,275 مليون درهم، حيث كان النصيب الأكبر لنشاط المؤسسات المالية والتأمين بنسبة شكلت 75.7% من إجمالي الاستثمارات الاخرى، وقد احتل نشاط الكهرباء والغاز والماء المرتبة الثانية حيث بلغت قيمة الاستثمارات فيه 18,981 مليون درهم، تلاه نشاط  التشييد والبناء فكانت نسبة الاستثمار في هذا النشاط 6.9%، أما بالنسبة لنشاطي الصناعة التحويلية ونشاط العقارات وخدمات الأعمال فقد كانت نسبة استثماراتهما الأقل نصيباً مقارنة بالانشطة الاقتصادية الأخرى حيث بلغت 1.2% في عام 2008.
</t>
  </si>
  <si>
    <t>•  ويعني ذلك أن معدل الزيادة في أسعار سلة المستهلك لعام 2010 مقارنة مع عام 2009 كان 3.06%. وبعبارة أخرى ، إذا افترضنا أن مجموعة محددة من السلع والخدمات الاستهلاكية كانت تكلف 1000 درهم عام 2009 ، فإن تكلفة ذات المجموعة من السلع والخدمات قد ارتفعت إلى 1030.6 درهم عام 2010.</t>
  </si>
  <si>
    <t>•وساهمت مجموعة "الإسكان والمياه والكهرباء والغاز وأنواع الوقود الأخرى" بنسبة 55.4% في معدل التضخم الإجمالي لعام 2010، ويرجع ذلك أساسا إلى زيادة نسبتها 4.9% في إيجارات المساكن .</t>
  </si>
  <si>
    <t>• أما مجموعة الملابس والأحذية فقد ساهمت باتجاه تباطؤ معدل التضخم السنوي ، حيث كانت مساهمتها (-28%)، وذلك بسبب الإنخفاض في أسعار المجموعة بنسبة 8.3%، ويعزى ذلك إلى إنخفاض نسبته 6.9% في أسعار الملابس وانخفاض بنسبة 22.7% في أسعار الأحذية .</t>
  </si>
  <si>
    <t xml:space="preserve">• وساهمت مجموعة الاتصالات كذلك في الحد من معدل التضخم وبنسبة (-8.3%) نتيجة لانخفاض الأسعار بنسبة 3.8%.
</t>
  </si>
  <si>
    <t>الشكل: 1.5.1. التوزيع النسبي لإيرادات حكومة أبوظبي، 2010</t>
  </si>
  <si>
    <t xml:space="preserve"> 3.5.1. التوزيع النسبي للنفقات العامة لحكومة أبوظبي حسب النوع </t>
  </si>
  <si>
    <t>الشكل: 2.5.1. التوزيع النسبي للنفقات العامة لحكومة أبوظبي حسب النوع، 2010</t>
  </si>
  <si>
    <t xml:space="preserve">2.2. الصناعة التحويلية </t>
  </si>
  <si>
    <t>الاحتياطي النفطي ( مليار برميل)</t>
  </si>
  <si>
    <t>يرتبط هذا القسم من الكتاب الإحصائي بكل ما مضى من تطور كبير على كافة الأصعدة في الفصول والأقسام السابقة، حيث يرصد التطور الملحوظ الذي تشهده صناعة البتروكيماويات في إمارة أبوظبي، نظراً لما يتوفر لها من المقومات الأساسية التي تؤهلها للتفوق وإنتاج أجود أنواع المنتجات البتروكيماوية الأساسية للصناعات التحويلية. 
ويرصد هذا القسم أيضا المؤشرات الإحصائية لأهم منتجات إمارة أبوظبي في مجال البتروكيماويات، مثل صناعة المواد الأساسية للبلاستيك كالإيثيلين والبولي إيثيلين ومنتجات الأسمدة الكيماوية مثل اليوريا والأمونيا.</t>
  </si>
  <si>
    <t xml:space="preserve">1.5.2. أهم إحصاءات نشاط الكهرباء والمياه </t>
  </si>
  <si>
    <t>5.5.2. استهلاك الوقود في نشاط الكهرباء والمياه</t>
  </si>
  <si>
    <t>6.5.2. استهلاك الوقود في نشاط الكهرباء والمياه</t>
  </si>
  <si>
    <t xml:space="preserve">يرصد هذا القسم مؤشرات الكهرباء والمياه والتي أولتها إمارة أبوظبي اهتماماً كبيراً باعتبار هذا النشاط أساسياً للتنمية الاقتصادية والاجتماعية في الإمارة، ومن المؤكد أن هذا النشاط بدأ يشهد تطوراً ملحوظاً بعد صدور قانون إنشاء هيئة مياه وكهرباء أبوظبي في مارس 1998، وهي جهة إشرافية عليا تقوم بتنظيم وتطوير نشاط الكهرباء والمياه وتنفيذ السياسات الحكومية في هذا الشأن.  
ويشير هذا القسم من الكتاب الإحصائي إلى أنه يوجد حالياً 16 محطة لتوليد الكهرباء وإنتاج المياه المحلاة، تمتلكها سبع شركات، منها شركتان مملوكتان بالكامل لحكومة إمارة أبوظبي، كما تمتلك حصة 60% في الشركات  الخمس الأخرى، ويبين أنه توجد أربع شركات متخصصة في خدمات نشاط الماء والكهرباء، هي شركة أبوظبي للماء والكهرباء، شركة توزيع أبوظبي، شركة توزيع العين، شركة أبوظبي للنقل والتحكم، وأن هذه الشركات الخدمية الأربع مملوكة بالكامل لحكومة إمارة أبوظبي.
بلغ استهلاك الكهرباء في إمارة أبوظبي 40,644 جيجا واط/ساعة في عام 2010، حيث بلغت حصة منطقة أبوظبي 63.6% من إجمالي استهلاك الكهرباء تليها العين والمنطقة الغربية وبنسب24.4% و 12.0% على التوالي، بينما بلغ استهلاك الإمارة للمياه 192,028 مليون جالون بريطاني، وبلغت حصة أبوظبي من إجمالي استهلاك المياه 60.6%، العين 26.6% والمنطقة الغربية 12.8%. 
</t>
  </si>
  <si>
    <t>المحول من شركتي إيمال وتكرير</t>
  </si>
  <si>
    <t>الطاقة الكهربائية المصدرة إلى الإمارات الشمالية</t>
  </si>
  <si>
    <t>7.7.2 أطوال ومواصفات الطرق الخارجية، 2010</t>
  </si>
  <si>
    <t>8.7.2 أطوال الطرق الداخلية، 2010</t>
  </si>
  <si>
    <t>عدد المسافرين:</t>
  </si>
  <si>
    <t>حركة نقل البضائع (بالطن):</t>
  </si>
  <si>
    <t>حركة الطرود (بالطن):</t>
  </si>
  <si>
    <t xml:space="preserve">13.7.2. القادمون حسب الإقليم المغادر منه* </t>
  </si>
  <si>
    <t xml:space="preserve"> 8.9.2. متوسط ليالي الإقامة في المنشآت الفندقية حسب الجنسية </t>
  </si>
  <si>
    <t xml:space="preserve">تحتوي إحصاءات الأسعار والأرقام القياسية  على  بيانات عن مستويات الأسعار الداخلية لكل من أسعار المستهلك وأسعار الجملة، إضافة إلى  الرقم القياسي لأسعار المستهلك، ومعدلات التضخم. ويجمع مركز الإحصاء هذه الأسعار من أسواق أبوظبي بشكل دوري. وإحصاءات الأسعار التي تمثلها الأرقام القياسية السعرية تعد من أهم المؤشرات الإحصائية التي تصدرها مكاتب ومراكز الإحصاء. ومن أهم الأرقام القياسية السعرية التي يصدرها "مركز الإحصاء-أبوظبي" الرقم القياسي  لأسعار المستهلك بأساس عام 2007.  والرقم القياسي للأسعار هو عبارة عن أداة لقياس معدل التغير في أسعار مجموعة من السلع والخدمات بين فترتين زمنيتين، وتسمى الفترة التي تنسب إليها الأسعار فترة الأساس والفترة التي تقارن أسعارها فترة المقارنة. ويمكن من خلال الرقم القياسي لأسعار المستهلك حساب معدلات التضخم السنوية والشهرية.  أما أهم نتائج حساب الرقم القياسي لأسعار المستهلك لعام 2010 فهي كما يلي:
 </t>
  </si>
  <si>
    <t xml:space="preserve">
يعزى ما تتميز به إمارة أبوظبي من تقدم وازدهار إلى المناخ الاستثماري المثالي الذي حقق للإمارة هذا النجاح والتميز. وقد ساعد على توفير البيئة المثالية الداعمة لهذا الاستثمار مجموعة من المقومات والعوامل التي تشكل قاعدة اقتصادية قوية ومتنوعة للإمارة. من هذه العوامل: الموقع الجغرافي المتميز، والبنية التحتية رفيعة المستوى، والتسهيلات المتنوعة التي تتيحها المناطق الحرة والمدن الصناعية وانخفاض معدلات الضريبة، ووجود مصادر رخيصة للطاقة، والتسهيلات المالية، وغير ذلك من المزايا والعوامل.
تحقق إمارة أبوظبي باستمرار نجاحاً وتقدما في تهيئة بيئة استثمارية متكاملة، تواكب المتغيرات الدولية وتساهم في تحويل الإمارة إلى مركز مالي وتجاري إقليمي، ويظهر ذلك من خلال إحصاءات 2010 حيث بلغ إجمالي عدد الأعمال التجارية المسجلة 96,381 رخصة صدرت من دائرة التنمية الاقتصادية  وشكلت نسبة الأعمال التجارية المسجلة الجديدة  10.4% من إجمالي الأعمال التجارية المسجلة. وفي عام 2009 بلغ إجمالي عدد الأعمال التجارية المسجلة 86,402 رخصة حيث كانت نسبة الأعمال التجارية المسجلة الجديدة 14.7% من إجمالي عدد الرخص.
كما أن هناك فرصاً كبيرة للغاية للارتقاء ببيئة الأعمال المحلية، واجتذاب المزيد من الاستثمارات الأجنبية النوعية، والارتقاء بالقيمة المضافة في الاقتصاد المحلي إلى نحو أكبر، وزيادة حجم الصادرات غير النفطية.
</t>
  </si>
  <si>
    <t>يعد نشاط النقل بفروعه وأنشطته المختلفة من الحقول الأساسية في الإحصاءات الرسمية، فمن الناحية التنموية يساهم نشاط النقل بصورة فعاله في الناتج المحلي الإجمالي، ومن الناحية الجغرافية فهو يمثل حلقة وصل بين سكان الدولة بما يوفره من خدمات تسهم في تسهيل التواصل الجغرافي، حيث يوفر هذا النشاط ثلاث عناصر أساسية للنقل بشكل عام تتمثل في النقل الجوي والنقل البري والنقل المائي وما يلزمها من أنشطة داعمة لتسهل عمليات النقل.
يبرز هذا الفصل المكونات الأساسية لنشاط النقل، ففي مجال النقل البري اشتمل على أطوال الطرق  وعلى عدد المركبات والآليات المرخصة في إمارة أبوظبي حيث بلغت نحو 668.8 ألف مركبة لعام 2009، وأما بالنسبة للنقل الجوي فقد اشتمل الفصل على البيانات الخاصة بالمطارات الدولية في الإمارة،  حيث بلغت إجمالي حركة الطائرات نحو 204.3 ألف رحلة عام 2010، وبنسبة زيادة  %93.8 عن عام 2009، بينما بلغ عدد المسافرين من خلال مطارات الإمارة 11.1 مليون مسافر في عام 2010 وبنسبة زيادة قدرها %14 عن عام 2009.</t>
  </si>
  <si>
    <t>واكبت حكومة إمارة أبوظبي الثورة التقنية التي شهدتها السنوات السابقة وذلك بإطلاق استراتيجية وطنية طموحة تدفع جهود التنمية في البنية التحتية لتقنية المعلومات والاتصالات، وتشجع الاستثمار المحلي والأجنبي في قطاع المعرفة والتقنية المتطورة؛ وإتاحة خدمات الإنترنت في المراحل الدنيا من السلم التعليمي، والتوسع فيها لتشمل جميع شرائح المجتمع، خاصة مع تزايد أهمية تقنية المعلومات والاتصالات في كافة مجالات الحياة. وقد أثمر هذا الاهتمام عن ارتفاع عدد مشتركي الإنترنت في إمارة أبوظبي إلى 610 ألف مشترك عام 2010، وهو ما يعادل 31% من إجمالي سكان الإمارة، بينما كانت هذه النسبة 22.6% فقط عام 2009.
ويقدم هذا الفصل أهم مؤشرات تقنية المعلومات والاتصالات في إمارة أبوظبي، ولعل من أهم ما تشير إليه إحصاءات هذا الفصل هو أن معدل المشتركين في خدمة الإنترنت فائق السرعة بلغ 10.7% من إجمالي سكان الإمارة في عام 2010، أما المشتركين في خدمة الهاتف المتحرك فقد ارتفع عددهم بنسبة 9.1% مقارنة مع 2009.
وتؤكد مثل هذه الإحصاءات كيف تسعى أبوظبي إلى التقدم بخطوات ثابتة من أجل التحول إلى حكومة متميزة بتقديم خدمات رفيعة المستوى للمواطنين والمقيمين، وذلك بالتحول إلى مفهوم الحكومة الإلكترونية.</t>
  </si>
  <si>
    <r>
      <t xml:space="preserve">تولي حكومة أبوظبي قطاع السياحة اهتماماً متزايداً ليكون القاطرة الجديدة للتنمية في استراتيجية أبوظبي 2030. ونظراً لما يمثله هذا القطاع الحيوي الجديد من مكانة خاصة في أجندة أولويات حكومة إمارة أبوظبي لتنويع القاعدة الاقتصادية وزيادة مصادر الدخل أولى مركز الإحصاء-أبوظبي اهتماما بمؤشرات الفنادق والتي نمت بشكلٍ كبير في السنوات الأخيرة.
نمت المنشآت الفندقية أكثر من 5.5% في عام 2010 مقارنة بعام 2009، حيث بلغ عدد المنشآت الفندقية 116 عام 2010، كما ارتفع عدد الغرف الفندقية بنسبة 10.2%، وزاد عدد النزلاء إلى 1,812 ألف نزيل خلال العام نفسه. وقد أدت هذه الزيادة في الغرف الفندقية إلى انخفاض نسب الإشغال بنحو %10.4 حيث كانت نسب الإشغال 72.2% و 64.7% للعامين 2009 و2010 على التوالي، على الرغم من زيادة أعداد نزلاء الفنادق والشقق الفندقية بنسبة 17.7%.
وتشير البيانات إلى ارتفاع طفيف لمتوسط مدة الإقامة من 2.80 ليلة عام 2009 إلى 2.83 ليلة عام 2010، وظهر واضحاً ارتفاع  أعداد النزلاء لجميع الجنسيات، عدا النزلاء الأوروبيين، حيث انخفضت نسبتهم بنحو 3% مقابل ارتفاع هذه النسبة بنحو 23.1% عند أجمالي باقي الجنسيات. وكذلك أعداد ليالي الإقامة  التي ارتفعت  بنسبة 18.8% لإجمالي الليالي للجنسيات المختلفة، بينما انخفضت بنسبة 10.0% لأستراليا ودول المحيط الهادي.
ولوحظ  انخفاض طفيف في إجمالي الإيرادات للفنادق والشقق الفندقية بنسبة أقل من 2% في عام 2010 رغم ارتفاع عدد النزلاء وذلك بسبب إنخفاض اسعار الغرف الفندقية بشكل واضح في عام 2010.
 </t>
    </r>
    <r>
      <rPr>
        <sz val="11"/>
        <color indexed="40"/>
        <rFont val="Calibri"/>
        <family val="2"/>
      </rPr>
      <t/>
    </r>
  </si>
  <si>
    <t xml:space="preserve">
أظهرت مجموعة من المؤشرات الجديدة أن اقتصاد إمارة أبوظبي قد تجاوز تداعيات الأزمة الاقتصادية العالمية مع ارتفاع ثقة الشركات والمستهلكين على حد سواء، واستقرار أسعار العقارات، وذلك بعد أن تأثرت اقتصادات العالم بفترة صعبة خلال عام 2009 نتيجة لتداعيات هذه الأزمة ورافق ذلك انخفاض حاد لأسعار النفط وكانت التحديات كبيرة على كافة الاقتصاديات، حيث تأثرت جميع دول المنطقة وبدرجات متفاوتة بتلك الأزمة، خاصة الدول الخليجية التي يشكل النفط نسبة كبيرة من اقتصادها.
يعتبر الناتج المحلي الإجمالي أحد أهم المؤشرات الاقتصادية، وهو عبارة عن قيم الإنتاج من كافة السلع والخدمات المنتجة في اقتصاد ما مستبعداً منها مستلزمات الإنتاج، وهو كذلك مجموع القيم المضافة للمنتجين المقيمين خلال العام، حيث أن معدل النمو خلال فترة زمنية معينة يقيس التغير في الاقتصاد خلال هذه الفترة. كما أن تحديد قيمة الناتج المحلي الإجمالي المطلوب تحقيقها يساعد في رسم السياسة الاقتصادية واتخاذ القرارات وإجراء المقارنات، بما يخدم مصلحة  الوطن ورفاهية المجتمع. ومن خلال هذه البيانات فإنه يمكن التعرف على مساهمة الأنشطة والقطاعات في الاقتصاد الكلي.
يقدم هذا الفصل من الكتاب الإحصائي نظرة شمولية حول الأوضاع الاقتصادية في الإمارة، حيث يتضح من خلال البيانات والمؤشرات الإحصائية التي تضمنها هذا الفصل مدى النمو والاستقرار الاقتصادي الذي حققه اقتصاد أبوظبي خلال السنوات الست الماضية. ويتضمن هذا الفصل بيانات عن الحسابات القومية مثل الناتج المحلي الإجمالي حسب الأنشطة الاقتصادية ومعدلات النمو ونصيب الفرد من الناتج المحلي الإجمالي ومساهمة الأنشطة الاقتصادية في الناتج المحلي الإجمالي، كما يحتوي على مؤشرات حول العديد من الأنشطة الاقتصادية ومساهمتها في الناتج المحلي الإجمالي، والتكوين الرأسمالي حسب الأنشطة الاقتصادية وتعويضات العاملين والبيانات المالية لحكومة إمارة أبوظبي. 
</t>
  </si>
  <si>
    <t>الاستثمار الأجنبي المباشر (مليون درهم)، 2008</t>
  </si>
  <si>
    <t>صادرات النفط والغاز والمنتجات النفطية (مليون درهم)، 2009</t>
  </si>
  <si>
    <t>حصة الفرد من الناتج المحلي الإجمالي النفطي (ألف درهم)</t>
  </si>
  <si>
    <t>حصة الفرد من الناتج المحلي الإجمالي (ألف درهم)</t>
  </si>
  <si>
    <t>حصة الفرد من الناتج المحلي الإجمالي غير النفطي (ألف درهم)</t>
  </si>
  <si>
    <t>خشب ومصنوعاته، فلين، أصناف صناعتي الحصر والسلال</t>
  </si>
  <si>
    <t>لؤلؤ، أحجار كريمة، معادن ثمينة ومصنوعات هذه المواد</t>
  </si>
  <si>
    <t>أسلحة وذخائر، أجزاؤها ولوازمها</t>
  </si>
  <si>
    <t>الناتج المحلي الإجمالي بالأسعار الجارية (مليون درهم)</t>
  </si>
  <si>
    <t xml:space="preserve">مساهمة النفط في الناتج المحلي الإجمالي (%) </t>
  </si>
  <si>
    <t>حصة الفرد من الناتج المحلي الإجمالي (بالألف درهم)</t>
  </si>
  <si>
    <t>تكوين رأس المال الثابت (مليون درهم)</t>
  </si>
  <si>
    <t>*تقديرات أولية</t>
  </si>
  <si>
    <t xml:space="preserve">المشروبات الكحولية والتبغ </t>
  </si>
  <si>
    <t xml:space="preserve">تعتبر تعويضات العاملين مؤشرا مهما بالنسبة للحسابات القومية، التي تعبر عن حجم الدخل الذي حصل عليه العاملون في كافة الأنشطة الاقتصادية في إمارة أبوظبي، إضافة إلى تسليط الضوء على أهمية وحجم مشاركة الأنشطة الاقتصادية في تعويضات العاملين خلال سلسلة زمنية.  يتناول هذا القسم تعويضات العاملين حسب الأنشطة الاقتصادية في إمارة أبوظبي، والتي بلغت 117.4 مليار درهم عام 2010 وبنسبة ارتفاع 9.1%. ويتبين من خلال البيانات أن قطاع المؤسسات غير المالية شكل أعلي نسبة من تعويضات العاملين عام 2010، التي كانت 73.9% من إجمالي التعويضات وتلاه قطاع الإدارة العامة والدفاع، الذي  بلغت نسبته 19.8% ومن ثم قطاع المؤسسات المالية بنسبة 4.9% من إجمالي تعويضات العاملين عام 2010 في إمارة أبوظبي.
</t>
  </si>
  <si>
    <t xml:space="preserve">يعتبر نشاط الوساطة المالية من الأنشطة الإنتاجية المهمة في إمارة أبوظبي وذلك لما يوفره من بيانات تعكس المقومات الاقتصادية لهذا النشاط، حيث يحتوي هذا الفصل على أهم المؤشرات الخاصة بنشاط الوساطة المالية، مشتملاً على بعض بيانات نتائج مسح البنوك والمؤسسات المالية، إضافة إلى أهم مؤشرات سوق أبوظبي للأوراق المالية. 
كما يرصد أيضاً بيانات حول نشاط المالية والتأمين التي بلغت نسبة مساهمته إلى الناتج المحلي الإجمالي عام 2009 نحو 5.6%. إضافة إلى إبراز ما أحرزته قيمة الأسهم المتداولة من ارتفاع مستمر قبل عام 2009، لتسجل ما قيمته 34.6 مليار درهم ونسبة 5.6% من الناتج المحلي الإجمالي في عام 2010. كما لم تتأثر القيمة السوقية للأسهم حيث وصلت إلى 294.6 و 283.9 مليار درهم في عامي 2009 و 2010 على التوالي، بينما بلغت عدد الشركات المدرجة في سوق أبوظبي للأوراق المالية 66 شركة عام 2010.
</t>
  </si>
  <si>
    <t xml:space="preserve">يعتبر نشاط البناء والتشييد من الأنشطة المهمة والمؤثرة في الاقتصاد. حيث بلغت نسبة مساهمته في الناتج المحلي الاجمالي 14.8% لعام 2009، وهذا يعكس قوة نشاط البناء والتشييد وتطوره في الإمارة.
كما تعتبر رخص البناء مؤشر مهم في تطور نشاط البناء والتشييد، حيث تشير الإحصاءات المتعلقة برخص البناء الصادرة لعام 2010 أن عدد رخص الأبنية السكنية بلغ 7,747 رخصة بناء بنسبة زيادة 16.3% عن عام 2009، في حين بلغ عدد رخص الأبنية غير السكنية 3,785 رخصة بناء لعام 2010، فيما شكلت رخص البناء الجديدة 28% من إجمالي رخص البناء الصادرة لعام 2010.
كما تضمن هذا الفصل بيانات حول عدد المباني والمساكن حسب التعداد العام للسكان والمساكن لعام 2005، حيث بلغ مجموع المباني في إمارة ابوظبي 117,254 مبنى، في حين بلغ عدد المساكن 243,251 مسكن حسب نتائج التعداد.
</t>
  </si>
  <si>
    <t>*220,632</t>
  </si>
  <si>
    <t>المنتجات التعـدينية غـــــير  المعدنية  (اللافلزية)</t>
  </si>
  <si>
    <t xml:space="preserve">إن تحقيق التنمية المستدامة على مدى الأعوام المقبلة هو الهدف الذي تسعى إليه إمارة أبوظبي وذلك عن طريق الاهتمام بالكثير من الأنشطة ومنها نشاط الصناعة التحويلية، ويرصد هذا القسم من الكتاب الإحصائي أهم مؤشرات التنمية في نشاط الصناعات التحويلية. 
حيث شكلت الصناعات التحويلية نحو 27.2% من قيمة الإنتاج الإجمالي لنشاط الصناعة في إمارة أبوظبي، ونحو 10.8% من القيمة المضافة لنشاط الصناعة لعام 2009. 
ومن أبرز نشاطات الصناعة التحويلية نشاط الصناعات المعدنية الأساسية، حيث يعد من الأنشطة التي تلعب دوراً هاماً في تطوير نشاط الصناعة التحويلية في إمارة أبوظبي، كما شكل نشاط الصناعات المعدنية الأساسية نحو 6.1% من قيمة الإنتاج الإجمالي لنشاط الصناعات التحويلية، ونحو 3.0% من القيمة المضافة لنشاط الصناعات التحويلية في إمارة أبوظبي لعام 2009.
</t>
  </si>
  <si>
    <t>*823,075</t>
  </si>
  <si>
    <t>*2,255</t>
  </si>
  <si>
    <t>-</t>
  </si>
  <si>
    <t>12.3.2. صادرات المنتجات البترولية المكررة</t>
  </si>
  <si>
    <r>
      <t>تتميز دولة الإمارات بعلاقاتها المتميزة في شتى المجالات الاقتصادية مع العديد  من دول العالم، وتسعى دوما لسبل تضييق الفجوة مع الآخرين فيما يخص  الواردات والصادرات السلعية، واستفادة كل جانب من أسواق الجانب الآخر، وخاصة المنتجات الحاصلة على شهادات الجودة العالمية. كما أن الدولة تبتعث بعض طلابها للتعلم بالدول المتقدمة اقتصاديا ، والتدرب على  إدارة المشاريع الاقتصادية والاستفادة من تجارب الآخرين. ومن المعلوم أن للدولة مزايا استثمارية  منها موقعها الجغرافي حيث تتوسط منطقة جنوب شرق آسيا والشرق الأوسط وأفريقيا،  وامتلاك  موانئ بحرية تتميز بأقصى درجات الكفاءة في الحمولة والتخزين مع كافة التسهيلات العالمية اللازمة.  
وتأتي إحصاءات التجارة الخارجية على قدر كبير من الأهمية للاقتصاد في  إمارة أبوظبي حيث تشكل نسبة كبيرة من الناتج المحلي الإجمالي للإمارة، ففي عام 2009 ساهمت</t>
    </r>
    <r>
      <rPr>
        <sz val="11"/>
        <color rgb="FFFF0000"/>
        <rFont val="Arial"/>
        <family val="2"/>
      </rPr>
      <t xml:space="preserve"> </t>
    </r>
    <r>
      <rPr>
        <sz val="11"/>
        <rFont val="Arial"/>
        <family val="2"/>
      </rPr>
      <t>صافي</t>
    </r>
    <r>
      <rPr>
        <sz val="11"/>
        <color rgb="FFFF0000"/>
        <rFont val="Arial"/>
        <family val="2"/>
      </rPr>
      <t xml:space="preserve"> </t>
    </r>
    <r>
      <rPr>
        <sz val="11"/>
        <rFont val="Arial"/>
        <family val="2"/>
      </rPr>
      <t xml:space="preserve">التجارة السلعية بنسبة 23.7٪ من الناتج المحلي الإجمالي مما يعكس مدى قوة النشاط التجاري و تطوره في الإمارة وكذلك الدور الحيوي الذي تلعبه التجارة الخارجية في الاقتصاد بوجه عام.
وفي عام 2010 بلغت قيمة الواردات السلعية لإمارة أبو ظبي  86.6 مليار درهم،  وكانت أهم الواردات الرئيسية هي الآلات ومعدات النقل والتي مثلت 52.3% من الواردات. واحتلت الولايات المتحدة الأمريكية المرتبة الأولى بين الدول الموردة حيث بلغت قيمة واردات الإمارة منها 11.8 مليار درهم. وبلغت قيمة إجمالي الصادرات غير النفطية 11.6 مليار درهم، وكانت أهم الصادرات هي الآلات ومعدات النقل والتي شكلت ما نسبته 53.8% من إجمالي الصادرات غير النفطية. واحتلت دولة البرازيل المرتبة الأولى بين الدول المصدر إليها حيث استوردت من إمارة أبوظبي سلعا بقيمة 2.8 مليار درهم عام 2010.
وبلغت القيمة الإجمالية لإعادة التصدير 11 مليار درهم في عام 2010. وكانت أكثر الفئات المعاد تصديرها هي الآلات ومعدات النقل والتي شكلت 65.5 % من إجمالي السلع المعاد تصديرها، وقد حل إعادة التصدير إلى مملكة البحرين في الصدارة بقيمة 3.6 مليار درهم.
وأما بالنسبة للتبادل التجاري مع الدول الأخرى فقد احتلت الدول الآسيوية المرتبة الأولى من حيث حجم التبادل التجاري الخارجي بالإمارة، فقد زودت هذه الدول إمارة أبوظبي بواردات بلغت قيمتها 38.4 مليار درهم وتلقت من الإمارة صادرات غير نفطية بقيمة 5.5 مليار درهم وسلع معاد تصديرها بقيمة 10.1 مليار درهم.
</t>
    </r>
  </si>
  <si>
    <t xml:space="preserve">وفقا لإحصاءات عام 2010 بلغت صادرات النفط الخام في إمارة أبوظبي 744.5 مليون برميل في هذا العام. وتلقت اليابان باعتبارها المستورد الرئيسي 35.6% من إجمالي صادرات النفط الخام للإمارة. وفي عام 2010، صدرت الإمارة 8.3 مليون طن متري من المنتجات النفطية المكررة. واحتلت فرنسا المرتبة الأولى  في قائمة الدول المستوردة لهذه المنتجات بنسبة بلغت %19.6، تلتها اليابان بنسبة 18.4%.
و مقارنة بعام  2009 شهدت صادرات الغاز الطبيعي المسال في عام 2010 ارتفاعاً بلغت قيمته 5242.9 مليون درهم لتصل إلى 14155.2 مليون درهم. وتصدرت اليابان قائمة الدول المستوردة حيث بلغت حصتها 87.4% من إجمالي صادرات الغاز الطبيعي المسال واحتلت تايوان المرتبة الثانية بنسبة 5.6% في عام 2010. وقد بلغ حجم الغاز الطبيعي الذي تستورده الإمارة 312423 مليون قدم مكعب في عام 2010، بمتوسط يومي مقداره 856 مليون قدم مكعب.
</t>
  </si>
  <si>
    <t>هولندة</t>
  </si>
  <si>
    <t>أسبانيا</t>
  </si>
  <si>
    <t>الإمارات العربية المتحدة</t>
  </si>
  <si>
    <t>تليوان</t>
  </si>
  <si>
    <t>11.3.2. أسعار صادرات المنتجات البترولية المكررة</t>
  </si>
  <si>
    <t xml:space="preserve">من المؤكد أن لإمارة أبوظبي سياسة اقتصادية فاعلة في معالجة الأزمات الاقتصادية ، بما تمتلكه من وسائل وطرق حديثة في مجالات السياسات المالية والنقدية، والتخطيط الشمولي، الجزئي، التخطيط الإلزامي أو التوجيهي، وكل ما يتعلق بالمجاميع الاقتصادية وما تشمله من العمليات الاقتصادية الرئيسة، مثل الإنتاج والناتج المحلي الإجمالي، الاستهلاك، الادخار، الاستثمار، الاستيراد والتصدير.
استطاع اقتصاد إمارة أبوظبي أن يحقق نموا كبيرا في عام 2010 بلغ  15.9% متجاوزاً بذلك جميع التداعيات والانعكاسات السالبة التي أفرزتها الأزمة المالية العالمية، وتبعا لذلك ارتفع متوسط نصيب الفرد من الناتج المحلي الإجمالي ليصل إلى 315.3 ألف درهم وهو من أعلى المعدلات في العالم.  
يتناول هذا القسم إحصاءات إجمالية وتفصيلية عن بعض متغيرات الاقتصاد الكلي، حيث اشتمل على بيانات الناتج المحلي الإجمالي حسب النشاط الاقتصادي بالأسعار الجارية، بالإضافة إلى معدلات النمو السنوية والتوزيع النسبي للناتج المحلي الإجمالي على الأنشطة الاقتصادية، وتكوين رأس المال الثابت الإجمالي حسب النشاط الاقتصادي.
بلغ  الناتج المحلي الإجمالي بالأسعار الجارية 620.2 مليار درهم عام 2010، كما ارتفع  تكوين رأس المال الثابت الإجمالي من 155.5 عام 2009 إلى 177.5 مليار درهم عام 2010.
</t>
  </si>
  <si>
    <t>متوسط إنتاج النفط اليومي (ألف برميل)</t>
  </si>
  <si>
    <t xml:space="preserve">يوفر قسم الصناعة والأعمال في هذا الكتاب الإحصائي السنوي الإحصاءات المتعلقة بالأنشطة الاقتصادية، والتي تحتوي على أقسام عديدة ومتنوعة في مقدمتها الأنشطة الاستخراجية. ومن أهم المؤشرات في مجال النفط والغاز الطبيعي هو احتياط النفط، الذي بلغ 92.2 مليار برميل نفط في عام 2009، بينما بلغ احتياط الغاز الطبيعي 212 تريليون قدم مكعب للعام نفسه. أما متوسط الإنتاج اليومي فقد بلغ نحو 2.3  مليون برميل من النفط يومياً في عام 2010 و4,847 مليون قدم مكعب من الغاز الطبيعي يومياً لعام 2009.
وفي مجال الطاقة الكهربائية فقد تم توليد 41,713,000 ميجا واط/ ساعة في عام 2010 مقارنة بـِ 39,219,090  ميجاوات/ ساعة في عام 2009. وقدر متوسط نصيب الفرد من استهلاك الكهرباء بنحو 21 ميجا واط/ ساعة في عام 2010، بفارق بسيط عن 2009 وبمقدار19 ميجاوات/ساعة.
أما في مجال قطاع السياحة فقد بلغت عدد المنشآت الفندقية 116 في عام 2010، وزاد عدد النزلاء بنحو 17.7%، وعدد الغرف الفندقية بنسبة 10.2%، بينما كانت نسبة الإشغال 64.7%، ومتوسط مدة الإقامة 2.8 ليلة في عام 2010.
وفي نشاط النقل والاتصالات، فقد تم ترخيص 668,833  مركبة جديدة خلال عام 2009، وكانت حركة الطائرات في مطاري أبوظبي والعين الدوليين  204,260 رحلة في عام 2010. وزاد عدد خطوط الهاتف المحمول للعام نفسه ليصل إلى 3,160,584 خطاً. وعدد اشتراكات شبكة الإنترنت فائقة السرعة 208,604  اشتراكاً.
</t>
  </si>
  <si>
    <t xml:space="preserve">تعد إمارة أبوظبي من أهم المنتجين الرئيسيين للنفط على مستوى العالم، الأمر الذي حقق لها مكانة مرموقة ومتميزة عالمياً في نشاط الصناعات الاستخراجية والتحويلية للنفط والغاز وذلك منذ أن اكتشف النفط بكمياتٍ تجارية لأول مرة عام 1958.
ويوضح لنا هذا القسم من الكتاب الإحصائي، كيف تمكنت الإمارة، منذ ذلك التاريخ وحتى الآن، من تحقيق تطور نوعي في مجال استثمار وتطوير الثروة النفطية والغاز الطبيعي. 
وقد احتلت الإمارة المرتبة السادسة عالمياً من حيث حجم الاحتياطي النفطي المؤكد، الذي يشكل نحو 7% من الاحتياط العالمي، كما يشكل إنتاجها الحالي أكثر من 8% من إجمالي إنتاج منظمة الدول المصدرة للنفط (أوبك)، في حين تحتل الإمارة المرتبة السابعة عالمياً من حيث احتياطي الغاز الطبيعي. 
ويوضح لنا هذا الفصل أيضاً أن العوائد النفطية تشكل المصدر الرئيسي لتمويل برامج التنمية المستدامة وتنويع مصادر الدخل لإمارة أبوظبي، وتقدر مساهمة القيمة المضافة لنشاط استخراج النفط والغاز الطبيعي نحو 44.6% من الناتج المحلي الإجمالي للإمارة لعام 2009، ما أدى إلى تبني خطة من قبل الحكومة لتنويع القاعدة الاقتصادية وتقليص هذه النسبة بمعدلات كبيرة خلال السنوات المقبلة، باعتبار هذا التنويع هو الضمانة الحقيقية للتنمية المستدامة والمتوازنة. 
كما يتضمن هذا الفصل إحصاءات نشاط إنتاج النفط والغاز الطبيعي والصادرات النفطية وتحويل الغاز الطبيعي إلى منتجات مسالة، وإحصاءات نشاط تكرير النفط. 
ومن الجدير بالذكر أنه يوجد مصفاتان لتكرير النفط في إمارة أبوظبي طاقتهما  التكريرية 600 ألف برميل يوميا، كما تعتزم الإمارة بناء مصفاة ثالثة في إمارة الفجيرة بطاقة 300 ألف برميل يوميا. 
</t>
  </si>
  <si>
    <t>يشمل هذا القسم البيانات المالية لإيرادات ونفقات حكومة إمارة أبو ظبي، حيث شكلت الإيرادات البترولية ما نسبته 82.6 % من إجمالي الإيرادات لعام 2010، أما الإيرادات الجارية للدوائر والإيرادات الرأسمالية فقد ساهمت بنسبة 7.3 % و 10.1% على التوالي من إجمالي الإيرادات  لعام 2010.
  وفيما يتعلق بالنفقات، فقد بلغت نسبة النفقات الجارية  61.6 % من إجمالي النفقات في عام 2010، موزعة على بنود التحويلات الجارية، والأجور والرواتب، والسلع والخدمات الجارية بواقع 40.2% و 10.3% و 11.2% على التوالي من إجمالي الإنفاق الحكومي لعام 2010، في حين شكل إجمالي الإنفاق الرأسمالي 38.4% من إجمالي النفقات، حيث كانت حصة التحويلات الرأسمالية والإنفاق التطويري على المشاريع الحكومية والإنفاق الرأسمالي على السلع والخدمات بواقع  24.8% و 12.5% و 1.2% على التوالي من إجمالي النفقات لعام 2010.</t>
  </si>
  <si>
    <t>3-  السكان والديموغرافيا</t>
  </si>
  <si>
    <t>. السكان</t>
  </si>
  <si>
    <t>. المواليد والوفيات</t>
  </si>
  <si>
    <t>. الزواج والطلاق</t>
  </si>
  <si>
    <r>
      <t>.</t>
    </r>
    <r>
      <rPr>
        <sz val="14"/>
        <color theme="0" tint="-0.34998626667073579"/>
        <rFont val="Calibri"/>
        <family val="2"/>
      </rPr>
      <t> الهجرة</t>
    </r>
  </si>
  <si>
    <t>ذكور</t>
  </si>
  <si>
    <t>إناث</t>
  </si>
  <si>
    <t>1.3. السكان</t>
  </si>
  <si>
    <t>الشكل 1.1.3.</t>
  </si>
  <si>
    <r>
      <t xml:space="preserve">الهرم السكاني للمواطنين - منتصف 2010 </t>
    </r>
    <r>
      <rPr>
        <b/>
        <sz val="11"/>
        <color rgb="FFFF0000"/>
        <rFont val="Cambria"/>
        <family val="1"/>
      </rPr>
      <t>*</t>
    </r>
  </si>
  <si>
    <r>
      <rPr>
        <b/>
        <sz val="9"/>
        <color theme="0" tint="-0.499984740745262"/>
        <rFont val="Cambria"/>
        <family val="1"/>
        <scheme val="major"/>
      </rPr>
      <t>المصدر</t>
    </r>
    <r>
      <rPr>
        <sz val="9"/>
        <color indexed="8"/>
        <rFont val="Cambria"/>
        <family val="1"/>
        <scheme val="major"/>
      </rPr>
      <t>: مركز الإحصاء - أبوظبي</t>
    </r>
  </si>
  <si>
    <t>*النتائج الأولية للمرحلة الثانية من التعداد الذي أجراه مركز الإحصاء - أبوظبي في عام 2010</t>
  </si>
  <si>
    <t>1.1.3. السكان حسب النوع والجنسية من التعدادات السكانية</t>
  </si>
  <si>
    <t>سنة التعداد</t>
  </si>
  <si>
    <t>مواطنون</t>
  </si>
  <si>
    <t>غير مواطنين</t>
  </si>
  <si>
    <t>الفئة العمرية</t>
  </si>
  <si>
    <t>5 - 9</t>
  </si>
  <si>
    <t>10 - 14</t>
  </si>
  <si>
    <t xml:space="preserve">15 - 19 </t>
  </si>
  <si>
    <t xml:space="preserve">20 - 24 </t>
  </si>
  <si>
    <t xml:space="preserve">25 - 29 </t>
  </si>
  <si>
    <t xml:space="preserve">30 - 34 </t>
  </si>
  <si>
    <t xml:space="preserve">35 - 39 </t>
  </si>
  <si>
    <t xml:space="preserve">40 - 44 </t>
  </si>
  <si>
    <t xml:space="preserve">45 - 49 </t>
  </si>
  <si>
    <t xml:space="preserve">50 - 54 </t>
  </si>
  <si>
    <t xml:space="preserve">55 - 59 </t>
  </si>
  <si>
    <t xml:space="preserve">65 - 69 </t>
  </si>
  <si>
    <t xml:space="preserve">70 - 74 </t>
  </si>
  <si>
    <t xml:space="preserve">75 - 79 </t>
  </si>
  <si>
    <t xml:space="preserve"> 80  +</t>
  </si>
  <si>
    <t>0-4</t>
  </si>
  <si>
    <t>5-9</t>
  </si>
  <si>
    <t>10-14</t>
  </si>
  <si>
    <t>15-19</t>
  </si>
  <si>
    <t>20-24</t>
  </si>
  <si>
    <t>25-29</t>
  </si>
  <si>
    <t>30-34</t>
  </si>
  <si>
    <t>35-39</t>
  </si>
  <si>
    <t>40-44</t>
  </si>
  <si>
    <t>45-49</t>
  </si>
  <si>
    <t>50-54</t>
  </si>
  <si>
    <t>55-59</t>
  </si>
  <si>
    <t>60-64</t>
  </si>
  <si>
    <t>65-69</t>
  </si>
  <si>
    <t>70-74</t>
  </si>
  <si>
    <t>75-79</t>
  </si>
  <si>
    <t>80+</t>
  </si>
  <si>
    <r>
      <rPr>
        <sz val="10"/>
        <color rgb="FFFF0000"/>
        <rFont val="Cambria"/>
        <family val="1"/>
      </rPr>
      <t>*</t>
    </r>
    <r>
      <rPr>
        <sz val="10"/>
        <rFont val="Cambria"/>
        <family val="1"/>
      </rPr>
      <t>65+</t>
    </r>
  </si>
  <si>
    <t>1985-1975</t>
  </si>
  <si>
    <t>1995-1985</t>
  </si>
  <si>
    <t>2005-1995</t>
  </si>
  <si>
    <t>*تقديرات مبنية على النتائج الأولية للمرحلة الثانية من التعداد الذي أجراه مركز الإحصاء - أبوظبي في عام 2010</t>
  </si>
  <si>
    <t>المنطقة الغربية و الجزر</t>
  </si>
  <si>
    <t>2.3. المواليد والوفيات</t>
  </si>
  <si>
    <t>الشكل 1.2.3.</t>
  </si>
  <si>
    <t>معدل المواليد الخام (لكل 1000 من السكان) حسب الجنسية والمنطقة، 2010</t>
  </si>
  <si>
    <t>1.2.3 نسبة النوع  عند الميلاد حسب الجنسية</t>
  </si>
  <si>
    <t xml:space="preserve">الاجمالي </t>
  </si>
  <si>
    <t xml:space="preserve">مواطنون </t>
  </si>
  <si>
    <t xml:space="preserve">غير مواطنين </t>
  </si>
  <si>
    <t>الجنسية / النوع</t>
  </si>
  <si>
    <r>
      <rPr>
        <b/>
        <sz val="9"/>
        <color theme="0" tint="-0.499984740745262"/>
        <rFont val="Cambria"/>
        <family val="1"/>
        <scheme val="major"/>
      </rPr>
      <t>المصدر</t>
    </r>
    <r>
      <rPr>
        <sz val="9"/>
        <color indexed="8"/>
        <rFont val="Cambria"/>
        <family val="1"/>
        <scheme val="major"/>
      </rPr>
      <t>: هيئة الصحة - أبوظبي</t>
    </r>
  </si>
  <si>
    <t>*باستثناء 49 حالة غير مبينة النوع أو الجنسية</t>
  </si>
  <si>
    <t>*باستثناء 26 حالة غير مبينة النوع أو الجنسية</t>
  </si>
  <si>
    <r>
      <t xml:space="preserve">6.2.3. معدل الوفيات الخام (لكل ألف من السكان) حسب الجنسية والجنس </t>
    </r>
    <r>
      <rPr>
        <b/>
        <sz val="11"/>
        <color rgb="FFFF0000"/>
        <rFont val="Cambria"/>
        <family val="1"/>
      </rPr>
      <t>*</t>
    </r>
  </si>
  <si>
    <t>*باستثناء 26 حالة غير مبينة النوع أو الجنسية 2010، 16 حالة في 2009 و 22 حالة في 2008</t>
  </si>
  <si>
    <t>7.2.3.  معدل الوفيات الخام (لكل 1000 من السكان) حسب الجنسية والنوع والمنطقة، 2010</t>
  </si>
  <si>
    <t>*باستثناء 4 حالات غير مبينة من حيث الفئة العمرية والنوع</t>
  </si>
  <si>
    <t>الشكل 3-2-2</t>
  </si>
  <si>
    <t>معدلات الوفيات العمرية (لكل ألف من السكان) حسب الفئات العمرية (0-64 سنة) والنوع، 2010</t>
  </si>
  <si>
    <t>*تم اقتطاع مدى الأعمار في الرسم البياني لإظهار التباين بين الجنسين في هذه الفئات</t>
  </si>
  <si>
    <t>الشكل 3-2-3</t>
  </si>
  <si>
    <t>معدلات الوفيات العمرية (لكل ألف من السكان) حسب الفئات العمرية (60 سنة فأكثر) والنوع، 2010</t>
  </si>
  <si>
    <t>9.2.3.   الوفيات حسب المنطقة والجنسية والنوع والعمر عند الوفاة، 2010</t>
  </si>
  <si>
    <t>المنطقة / الجنسية / النوع</t>
  </si>
  <si>
    <t>الوفيات</t>
  </si>
  <si>
    <t>وفيات حديثي الولادة</t>
  </si>
  <si>
    <t>وفيات الرضع</t>
  </si>
  <si>
    <t>وفيات الأطفال</t>
  </si>
  <si>
    <t>(جميع الأعمار)</t>
  </si>
  <si>
    <t>(أقل من شهر)</t>
  </si>
  <si>
    <t>(أقل من سنة)</t>
  </si>
  <si>
    <t xml:space="preserve">       (1-4) سنة</t>
  </si>
  <si>
    <t>النوع</t>
  </si>
  <si>
    <r>
      <t xml:space="preserve">10.2.3. معدل وفيات الأطفال الرضع (أقل من سنة) (لكل 1000 من المولودين أحياء) حسب الجنسية والنوع والمنطقة، 2010 </t>
    </r>
    <r>
      <rPr>
        <b/>
        <sz val="11"/>
        <color rgb="FFFF0000"/>
        <rFont val="Cambria"/>
        <family val="1"/>
      </rPr>
      <t>*</t>
    </r>
  </si>
  <si>
    <t>*باستثناء 8 حالات غير مبينة من حيث الفئة العمرية و النوع</t>
  </si>
  <si>
    <r>
      <t>11.2.3. معدل وفيات الأطفال (دون الخامسة) (لكل 1000 من المولودين أحياء) حسب الجنسية والنوع والمنطقة-2010</t>
    </r>
    <r>
      <rPr>
        <b/>
        <sz val="11"/>
        <color rgb="FFFF0000"/>
        <rFont val="Cambria"/>
        <family val="1"/>
      </rPr>
      <t>*</t>
    </r>
  </si>
  <si>
    <t>*باستثناء حالة غير مبينة من حيث الفئة العمرية و النوع</t>
  </si>
  <si>
    <t xml:space="preserve">الجنسية </t>
  </si>
  <si>
    <t>الاناث</t>
  </si>
  <si>
    <t>مواطنات</t>
  </si>
  <si>
    <t xml:space="preserve">غير مواطنات </t>
  </si>
  <si>
    <t>14.2.3. توقع البقاء علي قيد الحياة (بالسنوات) عند الميلاد حسب الجنسية والنوع والمنطقة، 2010</t>
  </si>
  <si>
    <t>الجنسية / المنطقة</t>
  </si>
  <si>
    <r>
      <t xml:space="preserve">المجموع </t>
    </r>
    <r>
      <rPr>
        <b/>
        <sz val="10"/>
        <color rgb="FFFF0000"/>
        <rFont val="Cambria"/>
        <family val="1"/>
      </rPr>
      <t>*</t>
    </r>
  </si>
  <si>
    <t>منطقة أبوظبي</t>
  </si>
  <si>
    <t>منطقة العين</t>
  </si>
  <si>
    <t>15.2.3. نسبة توقع البقاء على قيد الحياة إلى عمر 65 سنة حسب الجنسية والنوع والمنطقة، 2010</t>
  </si>
  <si>
    <t>16.2.3. نسبة توقع البقاء على قيد الحياة إلى عمر 60 سنة للسكان في عمر 15 سنة حسب الجنسية والنوع والمنطقة، 2010</t>
  </si>
  <si>
    <t>3.3. الزواج والطلاق</t>
  </si>
  <si>
    <t xml:space="preserve">1.3.3. عقود الزواج المسجلة حسب المنطقة والجنسية والنوع </t>
  </si>
  <si>
    <t>المنطقة والجنسية والنوع</t>
  </si>
  <si>
    <r>
      <rPr>
        <b/>
        <sz val="9"/>
        <color theme="0" tint="-0.499984740745262"/>
        <rFont val="Cambria"/>
        <family val="1"/>
      </rPr>
      <t>المصدر:</t>
    </r>
    <r>
      <rPr>
        <sz val="9"/>
        <color indexed="8"/>
        <rFont val="Cambria"/>
        <family val="1"/>
      </rPr>
      <t xml:space="preserve"> دائرة القضاء - أبوظبي</t>
    </r>
  </si>
  <si>
    <r>
      <t>2.3.3. متوسط العمرعند الزواج الأول</t>
    </r>
    <r>
      <rPr>
        <b/>
        <sz val="11"/>
        <color rgb="FFFF0000"/>
        <rFont val="Cambria"/>
        <family val="1"/>
      </rPr>
      <t>*</t>
    </r>
    <r>
      <rPr>
        <b/>
        <sz val="11"/>
        <rFont val="Cambria"/>
        <family val="1"/>
      </rPr>
      <t xml:space="preserve"> حسب الجنسية والنوع </t>
    </r>
  </si>
  <si>
    <t>* متوسط العمر عند الزواج الأول لمن سيتزوجون دون سن 50 عاما</t>
  </si>
  <si>
    <t>3.3.3.معدلات الزواج الخام (لكل 1000 من السكان) حسب المنطقة و الجنسية و الجنس، 2010</t>
  </si>
  <si>
    <t>الجملة</t>
  </si>
  <si>
    <t>الاجمالي</t>
  </si>
  <si>
    <t>مواطن</t>
  </si>
  <si>
    <t>مواطنة</t>
  </si>
  <si>
    <t>غير مواطن</t>
  </si>
  <si>
    <t>غير مواطنة</t>
  </si>
  <si>
    <r>
      <t>4.3.3. معدلات الزواج المنقح</t>
    </r>
    <r>
      <rPr>
        <b/>
        <sz val="11"/>
        <color rgb="FFFF0000"/>
        <rFont val="Cambria"/>
        <family val="1"/>
      </rPr>
      <t>*</t>
    </r>
    <r>
      <rPr>
        <b/>
        <sz val="11"/>
        <rFont val="Cambria"/>
        <family val="1"/>
      </rPr>
      <t xml:space="preserve"> حسب المنطقة و الجنسية و الجنس، 2010</t>
    </r>
  </si>
  <si>
    <t xml:space="preserve">* لكل 1000 من السكان 15 سنة فأكثر الذين لم يسبق لهم / لهن الزواج و المطلقين / المطلقات و المترملين / المترملات </t>
  </si>
  <si>
    <t>5.3.3. واقعات الطلاق المسجلة حسب المنطقة والجنسية والنوع</t>
  </si>
  <si>
    <r>
      <rPr>
        <sz val="9"/>
        <color theme="0" tint="-0.499984740745262"/>
        <rFont val="Cambria"/>
        <family val="1"/>
      </rPr>
      <t>المصدر:</t>
    </r>
    <r>
      <rPr>
        <sz val="9"/>
        <color indexed="8"/>
        <rFont val="Cambria"/>
        <family val="1"/>
      </rPr>
      <t xml:space="preserve"> دائرة القضاء - أبوظبي</t>
    </r>
  </si>
  <si>
    <t>6.3.3. معدلات الطلاق الخام (لكل 1000 من السكان) حسب المنطقة و الجنسية و الجنس، 2010</t>
  </si>
  <si>
    <r>
      <t>7.3.3. معدلات الطلاق المنقح</t>
    </r>
    <r>
      <rPr>
        <b/>
        <sz val="11"/>
        <color rgb="FFFF0000"/>
        <rFont val="Cambria"/>
        <family val="1"/>
      </rPr>
      <t>*</t>
    </r>
    <r>
      <rPr>
        <b/>
        <sz val="11"/>
        <rFont val="Cambria"/>
        <family val="1"/>
      </rPr>
      <t xml:space="preserve"> حسب المنطقة و الجنسية و الجنس، 2010</t>
    </r>
  </si>
  <si>
    <t>* لكل 1000 من السكان 15 سنة فأكثر المتزوجين / المتزوجات</t>
  </si>
  <si>
    <t>4.3. الهجرة</t>
  </si>
  <si>
    <t>الشكل 1.4.3</t>
  </si>
  <si>
    <t xml:space="preserve">القادمون و المغادرون </t>
  </si>
  <si>
    <r>
      <rPr>
        <b/>
        <sz val="9"/>
        <color theme="0" tint="-0.499984740745262"/>
        <rFont val="Cambria"/>
        <family val="1"/>
      </rPr>
      <t>المصدر:</t>
    </r>
    <r>
      <rPr>
        <sz val="9"/>
        <color indexed="8"/>
        <rFont val="Cambria"/>
        <family val="1"/>
      </rPr>
      <t xml:space="preserve"> وزارة الداخلية</t>
    </r>
  </si>
  <si>
    <t xml:space="preserve">1.4.3. القادمون حسب طريقة السفر ومراكز الدخول </t>
  </si>
  <si>
    <t>براً</t>
  </si>
  <si>
    <t>الغويفات</t>
  </si>
  <si>
    <t>جوازات شكلة</t>
  </si>
  <si>
    <t>جوازات مزيد</t>
  </si>
  <si>
    <r>
      <rPr>
        <sz val="10"/>
        <color rgb="FFFF0000"/>
        <rFont val="Cambria"/>
        <family val="1"/>
      </rPr>
      <t>*</t>
    </r>
    <r>
      <rPr>
        <sz val="10"/>
        <color indexed="8"/>
        <rFont val="Cambria"/>
        <family val="1"/>
      </rPr>
      <t>مركز جوازات الهيلي</t>
    </r>
  </si>
  <si>
    <t>*</t>
  </si>
  <si>
    <r>
      <rPr>
        <sz val="10"/>
        <color rgb="FFFF0000"/>
        <rFont val="Cambria"/>
        <family val="1"/>
      </rPr>
      <t>*</t>
    </r>
    <r>
      <rPr>
        <sz val="10"/>
        <color indexed="8"/>
        <rFont val="Cambria"/>
        <family val="1"/>
      </rPr>
      <t>جوازات وادي الجزي</t>
    </r>
  </si>
  <si>
    <t>بحراً</t>
  </si>
  <si>
    <t>ميناء زايد</t>
  </si>
  <si>
    <r>
      <rPr>
        <sz val="10"/>
        <color rgb="FFFF0000"/>
        <rFont val="Cambria"/>
        <family val="1"/>
      </rPr>
      <t>*</t>
    </r>
    <r>
      <rPr>
        <sz val="10"/>
        <color indexed="8"/>
        <rFont val="Cambria"/>
        <family val="1"/>
      </rPr>
      <t>ميناء المصفح والرويس</t>
    </r>
  </si>
  <si>
    <t>جواً</t>
  </si>
  <si>
    <t>*تم افتتاح ميناءي المصفح والرويس عام 2006 ومنفذ جوازات الهيلي عام 2007 وجوازات وادي الجزي عام 2008</t>
  </si>
  <si>
    <t xml:space="preserve">2.4.3. المغادرون حسب طريقة السفر ومراكز الخروج </t>
  </si>
  <si>
    <t>جوازت شكلة</t>
  </si>
  <si>
    <t>جوازت مزيد</t>
  </si>
  <si>
    <t>3.4.3.  القادمون والمغادرون حسب الجنسية وطريقة السفر، 2009</t>
  </si>
  <si>
    <t>طريقة السفر</t>
  </si>
  <si>
    <t>القادمون</t>
  </si>
  <si>
    <t>المغادرون</t>
  </si>
  <si>
    <t>4- الإحصاءات الاجتماعية</t>
  </si>
  <si>
    <t>. التعليم</t>
  </si>
  <si>
    <t>. الصحة</t>
  </si>
  <si>
    <t>. الرعاية الاجتماعية</t>
  </si>
  <si>
    <t>. الأمن والعدالة</t>
  </si>
  <si>
    <t>. الثقافة والتراث</t>
  </si>
  <si>
    <t>0.4 التنمية الاجتماعية</t>
  </si>
  <si>
    <t>الأطباء لكل ألف من السكان</t>
  </si>
  <si>
    <t>الممرضات لكل ألف من السكان</t>
  </si>
  <si>
    <t>المستشفيات</t>
  </si>
  <si>
    <t>المراكز الصحية</t>
  </si>
  <si>
    <t>العيادات</t>
  </si>
  <si>
    <t>الصيدليات</t>
  </si>
  <si>
    <t>الطلاب</t>
  </si>
  <si>
    <t>الشكل 1.1.4.</t>
  </si>
  <si>
    <t>عدد المدارس حسب المنطقة و القطاع 2009/2010</t>
  </si>
  <si>
    <r>
      <rPr>
        <b/>
        <sz val="9"/>
        <color theme="0" tint="-0.499984740745262"/>
        <rFont val="Cambria"/>
        <family val="1"/>
        <scheme val="major"/>
      </rPr>
      <t xml:space="preserve">المصدر: </t>
    </r>
    <r>
      <rPr>
        <sz val="9"/>
        <color indexed="8"/>
        <rFont val="Cambria"/>
        <family val="1"/>
        <scheme val="major"/>
      </rPr>
      <t>مجلس أبوظبي للتعليم</t>
    </r>
  </si>
  <si>
    <t>1.1.4. المدارس الحكومية والخاصة حسب المراحل التعليمية،2010/2009</t>
  </si>
  <si>
    <t>المرحلة</t>
  </si>
  <si>
    <t>حكومي</t>
  </si>
  <si>
    <t>خاص</t>
  </si>
  <si>
    <t>رياض أطفال</t>
  </si>
  <si>
    <t>حلقة-1</t>
  </si>
  <si>
    <t>حلقة-2</t>
  </si>
  <si>
    <t>ثانوي</t>
  </si>
  <si>
    <t>متعددة المراحل</t>
  </si>
  <si>
    <t>2.1.4. مؤسسات التعليم العالي حسب النوع والقطاع،2010/2009</t>
  </si>
  <si>
    <t>جامعات</t>
  </si>
  <si>
    <t>كليات جامعية</t>
  </si>
  <si>
    <t>معاهد</t>
  </si>
  <si>
    <r>
      <rPr>
        <b/>
        <sz val="9"/>
        <color theme="0" tint="-0.499984740745262"/>
        <rFont val="Cambria"/>
        <family val="1"/>
        <scheme val="major"/>
      </rPr>
      <t>المصدر:</t>
    </r>
    <r>
      <rPr>
        <sz val="9"/>
        <color indexed="8"/>
        <rFont val="Cambria"/>
        <family val="1"/>
        <scheme val="major"/>
      </rPr>
      <t xml:space="preserve"> وزارة التعليم العالي والبحث العلمي</t>
    </r>
  </si>
  <si>
    <t>3.1.4. الفصول في المدارس الحكومية والخاصة حسب المراحل التعليمية، 2010/2009</t>
  </si>
  <si>
    <t>4.1.4. الطلاب في المدارس الحكومية والخاصة حسب المراحل التعليمية،2010/2009</t>
  </si>
  <si>
    <r>
      <t>حكومي</t>
    </r>
    <r>
      <rPr>
        <b/>
        <sz val="10"/>
        <color rgb="FFFF0000"/>
        <rFont val="Cambria"/>
        <family val="1"/>
        <scheme val="major"/>
      </rPr>
      <t>*</t>
    </r>
  </si>
  <si>
    <t>*باستثناء 198 طالب في التربية الخاصة</t>
  </si>
  <si>
    <r>
      <t>5.1.4. المدارس والفصول والمعلمين والإداريين في التعليم الحكومي والخاص</t>
    </r>
    <r>
      <rPr>
        <b/>
        <sz val="11"/>
        <color rgb="FFFF0000"/>
        <rFont val="Cambria"/>
        <family val="1"/>
        <scheme val="major"/>
      </rPr>
      <t>*</t>
    </r>
  </si>
  <si>
    <t>2006/2005</t>
  </si>
  <si>
    <t>2008/2007</t>
  </si>
  <si>
    <t>2009/2008</t>
  </si>
  <si>
    <t>2010/2009</t>
  </si>
  <si>
    <t>المدارس</t>
  </si>
  <si>
    <t>الفصول الدراسية</t>
  </si>
  <si>
    <t>المعلمين</t>
  </si>
  <si>
    <t>الإداريين</t>
  </si>
  <si>
    <t>التعليم الحكومي</t>
  </si>
  <si>
    <t>التعليم الخاص</t>
  </si>
  <si>
    <t>* يتضمن الجدول حميع المراحل</t>
  </si>
  <si>
    <r>
      <t>6.1.4. الطلاب والمعلمين والإداريين حسب المنطقة والنوع في التعليم الحكومي والخاص،2010/2009</t>
    </r>
    <r>
      <rPr>
        <b/>
        <sz val="11"/>
        <color rgb="FFFF0000"/>
        <rFont val="Cambria"/>
        <family val="1"/>
        <scheme val="major"/>
      </rPr>
      <t>*</t>
    </r>
  </si>
  <si>
    <t>المنطقة والنوع و القطاع</t>
  </si>
  <si>
    <t>المعلمون</t>
  </si>
  <si>
    <t>الإداريون</t>
  </si>
  <si>
    <t>الشكل 2.1.4.</t>
  </si>
  <si>
    <t xml:space="preserve">الطلاب حسب المنطقة والنوع في التعليم الحكومي والخاص، 2009 / 2010 </t>
  </si>
  <si>
    <t xml:space="preserve">7.1.4. نسبة الإناث إلى الذكور بين طلاب المدارس الحكومية والخاصة حسب المرحلة والنوع،2010/2009 </t>
  </si>
  <si>
    <t>إناث/ذكور</t>
  </si>
  <si>
    <r>
      <t>التعليم الحكومي</t>
    </r>
    <r>
      <rPr>
        <b/>
        <sz val="10"/>
        <color rgb="FFFF0000"/>
        <rFont val="Cambria"/>
        <family val="1"/>
        <scheme val="major"/>
      </rPr>
      <t>*</t>
    </r>
  </si>
  <si>
    <t>المصدر: مركز الإحصاء - أبوظبي، مجلس أبوظبي للتعليم</t>
  </si>
  <si>
    <r>
      <t>8.1.4. التوزيع النسبي للتلاميذ في المدارس الحكومية إلى إجمالي الطلبة حسب المنطقة والجنسية والنوع والمرحلة التعليمية، 2010/2009</t>
    </r>
    <r>
      <rPr>
        <b/>
        <sz val="11"/>
        <color rgb="FFFF0000"/>
        <rFont val="Cambria"/>
        <family val="1"/>
        <scheme val="major"/>
      </rPr>
      <t>*</t>
    </r>
  </si>
  <si>
    <t>المنطقة و الجنسية النوع</t>
  </si>
  <si>
    <t>9.1.4. التوزيع النسبي للتلاميذ في المدارس الخاصة إلى إجمالي الطلبة حسب المنطقة والجنسية والنوع والمرحلة التعليمية، 2010/2009</t>
  </si>
  <si>
    <t>المنطقة و الجنسية والنوع</t>
  </si>
  <si>
    <t>10.1.4. نسبة الطلاب المواطنين إلى غير المواطنين (%) حسب القطاع و المنطقة  2006/2005 -2010/2009</t>
  </si>
  <si>
    <t>المنطقة والقطاع</t>
  </si>
  <si>
    <t>11.1.4. المعلمين حسب المراحل التعليمية والجنس في المدارس الحكومية، 2010/2009</t>
  </si>
  <si>
    <r>
      <t>12.1.4.  هيئة التدريس بالمدارس الحكومية حسب المنطقة والمرحلة الدراسية والجنسية والنوع،2010/2009</t>
    </r>
    <r>
      <rPr>
        <b/>
        <sz val="11"/>
        <color rgb="FFFF0000"/>
        <rFont val="Cambria"/>
        <family val="1"/>
        <scheme val="major"/>
      </rPr>
      <t>*</t>
    </r>
  </si>
  <si>
    <t>*عدد المعلمين لا يشمل المعلمون في رياض الاطفال و المدارس متعددة المراحل</t>
  </si>
  <si>
    <t>13.1.4. عدد الطلاب لكل  معلم  حسب المنطقة والمرحلة الدراسية والنوع في التعليم الحكومي، 2010/2009</t>
  </si>
  <si>
    <t>المنطقة والمرحلة</t>
  </si>
  <si>
    <t>كلا الجنسين</t>
  </si>
  <si>
    <r>
      <t>14.1.4. عدد الطلاب لكل فصل وعدد المعلمين لكل فصل حسب المنطقة والمرحلة الدراسية والنوع في التعليم الحكومي،  2010/2009</t>
    </r>
    <r>
      <rPr>
        <b/>
        <sz val="11"/>
        <color rgb="FFFF0000"/>
        <rFont val="Cambria"/>
        <family val="1"/>
        <scheme val="major"/>
      </rPr>
      <t>*</t>
    </r>
  </si>
  <si>
    <t>الطلاب/ الفصول</t>
  </si>
  <si>
    <t>المعلمين/الفصول</t>
  </si>
  <si>
    <t>*باستثناء 198 طالب في التربية الخاصة، عدد المعلمين لا يشمل المعلمون في رياض الاطفال و المدارس متعددة المراحل</t>
  </si>
  <si>
    <t>15.1.4. عدد الطلاب لكل فصل  حسب المنطقة والمرحلة الدراسية في التعليم الخاص،2010/2009</t>
  </si>
  <si>
    <t>16.1.4. عدد الطلاب لكل معلم وعدد المعلمين لكل فصل حسب المنطقة في التعليم الخاص، 2010/2009</t>
  </si>
  <si>
    <t>الطلاب/ المعلمين</t>
  </si>
  <si>
    <t xml:space="preserve"> المعلمين/ الفصول</t>
  </si>
  <si>
    <t>الشكل 3.1.4.</t>
  </si>
  <si>
    <t>التوزيع النسبي للطلاب حسب القطاع و المرحلة الدراسية ، 2009/2010</t>
  </si>
  <si>
    <t>الالتحاق بالتعـليـم</t>
  </si>
  <si>
    <r>
      <t>17.1.4. نسبة الالتحاق الإجمالي</t>
    </r>
    <r>
      <rPr>
        <b/>
        <sz val="11"/>
        <color rgb="FFFF0000"/>
        <rFont val="Cambria"/>
        <family val="1"/>
        <scheme val="major"/>
      </rPr>
      <t>*</t>
    </r>
    <r>
      <rPr>
        <b/>
        <sz val="11"/>
        <rFont val="Cambria"/>
        <family val="1"/>
        <scheme val="major"/>
      </rPr>
      <t xml:space="preserve"> حسب النوع والمرحلة التعليمية،2009/2008</t>
    </r>
  </si>
  <si>
    <t>الصف الأول</t>
  </si>
  <si>
    <t>*بناء على تقديرات السكان المحدثة</t>
  </si>
  <si>
    <r>
      <t xml:space="preserve">18.1.4. نسبة الالتحاق الصافي </t>
    </r>
    <r>
      <rPr>
        <b/>
        <sz val="11"/>
        <color rgb="FFFF0000"/>
        <rFont val="Cambria"/>
        <family val="1"/>
        <scheme val="major"/>
      </rPr>
      <t>*</t>
    </r>
    <r>
      <rPr>
        <b/>
        <sz val="11"/>
        <rFont val="Cambria"/>
        <family val="1"/>
        <scheme val="major"/>
      </rPr>
      <t xml:space="preserve"> حسب النوع والمرحلة التعليمية،2009/2008</t>
    </r>
  </si>
  <si>
    <t xml:space="preserve">19.1.4. نسبة الطلاب الملتحقين بالتعليم الخاص إلى اجمالي الطلاب (%) حسب المنطقة و العام الدراسي </t>
  </si>
  <si>
    <t xml:space="preserve">التسرب والانتقال:   </t>
  </si>
  <si>
    <t>20.1.4. نسبة الانتقال إلى المرحلة الثانوية حسب النوع</t>
  </si>
  <si>
    <t>الصف العاشر (2009/2010)</t>
  </si>
  <si>
    <t>الصف التاسع (2008/2009)</t>
  </si>
  <si>
    <r>
      <rPr>
        <sz val="10"/>
        <color rgb="FFFF0000"/>
        <rFont val="Cambria"/>
        <family val="1"/>
        <scheme val="major"/>
      </rPr>
      <t>*</t>
    </r>
    <r>
      <rPr>
        <sz val="10"/>
        <color theme="1"/>
        <rFont val="Cambria"/>
        <family val="1"/>
        <scheme val="major"/>
      </rPr>
      <t>%</t>
    </r>
  </si>
  <si>
    <r>
      <rPr>
        <b/>
        <sz val="9"/>
        <color theme="0" tint="-0.499984740745262"/>
        <rFont val="Cambria"/>
        <family val="1"/>
        <scheme val="major"/>
      </rPr>
      <t>المصدر:</t>
    </r>
    <r>
      <rPr>
        <sz val="9"/>
        <color indexed="8"/>
        <rFont val="Cambria"/>
        <family val="1"/>
        <scheme val="major"/>
      </rPr>
      <t xml:space="preserve"> مجلس أبوظبي للتعليم، مركز الإحصاء - أبوظبي</t>
    </r>
  </si>
  <si>
    <t>*نسبة الانتقال &gt;100 بسبب الهجرة والاعادة والرسوب</t>
  </si>
  <si>
    <t>21.1.4. نسبة تسرب طلاب المدارس الحكومية حسب المنطقة والمرحلة التعليمية والجنسية والنوع، 2008/2007</t>
  </si>
  <si>
    <t>المنطقة و المرحلة والجنسية</t>
  </si>
  <si>
    <t>التحصيل التعليمي:</t>
  </si>
  <si>
    <t>22.1.4. التوزيع النسبي لطلاب مؤسسات التعليم العالي حسب القطاع والجنسية والنوع، 2010/2009</t>
  </si>
  <si>
    <t>القطاع والجنسية</t>
  </si>
  <si>
    <r>
      <rPr>
        <b/>
        <sz val="8"/>
        <color theme="0" tint="-0.499984740745262"/>
        <rFont val="Cambria"/>
        <family val="1"/>
        <scheme val="major"/>
      </rPr>
      <t xml:space="preserve">المصدر: </t>
    </r>
    <r>
      <rPr>
        <sz val="8"/>
        <color indexed="8"/>
        <rFont val="Cambria"/>
        <family val="1"/>
        <scheme val="major"/>
      </rPr>
      <t>جامعة الامارات العربية المتحدة، جامعة زايد، كليات التقنية العليا، وزارة التعليم العالي والبحث العلمي، مركز الإحصاء- أبوظبي</t>
    </r>
  </si>
  <si>
    <t>23.1.4. التوزيع النسبي لخريجي مؤسسات التعليم العالي حسب الجنسية والنوع والقطاع،2010/2009</t>
  </si>
  <si>
    <r>
      <rPr>
        <b/>
        <sz val="8"/>
        <color theme="0" tint="-0.499984740745262"/>
        <rFont val="Cambria"/>
        <family val="1"/>
        <scheme val="major"/>
      </rPr>
      <t>المصدر:</t>
    </r>
    <r>
      <rPr>
        <sz val="8"/>
        <color indexed="8"/>
        <rFont val="Cambria"/>
        <family val="1"/>
        <scheme val="major"/>
      </rPr>
      <t xml:space="preserve"> جامعة الامارات العربية المتحدة، جامعة زايد، كليات التقنية العليا، وزارة التعليم العالي والبحث العلمي، مركز الإحصاء- أبوظبي</t>
    </r>
  </si>
  <si>
    <t>24.1.4. نسبة الأمية (%) بين السكان (10 سنوات فأكثر) حسب الجنسية والنوع</t>
  </si>
  <si>
    <t>الجنسية والنوع</t>
  </si>
  <si>
    <t>25.1.4. نسبة القرائية (%) بين السكان (10 سنوات فأكثر) حسب الجنسية والنوع</t>
  </si>
  <si>
    <t>26.1.4. نسبة الأمية (%) بين السكان الشباب (15-24 سنة) حسب الجنسية والنوع</t>
  </si>
  <si>
    <t>27.1.4. نسبة القرائية (%) بين السكان الشباب (15-24 سنة) حسب الجنسية والنوع</t>
  </si>
  <si>
    <t>28.1.4. تقديرات سكان أبوظبي (10 سنوات فأكثر) حسب المنطقة والمستوى التعليمي والنوع، منتصف 2010</t>
  </si>
  <si>
    <t>المنطقة والمستوى التعليمي</t>
  </si>
  <si>
    <t>أمي</t>
  </si>
  <si>
    <t>يقرأ ويكتب</t>
  </si>
  <si>
    <t>ابتدائي</t>
  </si>
  <si>
    <t>إعدادي</t>
  </si>
  <si>
    <t xml:space="preserve"> فوق الثانوي ودون الجامعي</t>
  </si>
  <si>
    <t xml:space="preserve"> جامعي</t>
  </si>
  <si>
    <t xml:space="preserve"> دبلوم عالي</t>
  </si>
  <si>
    <t xml:space="preserve"> ماجستير</t>
  </si>
  <si>
    <t xml:space="preserve"> دكتوراه</t>
  </si>
  <si>
    <t>جزر أبوظبي</t>
  </si>
  <si>
    <t>29.1.4. تقديرات المواطنين (10 سنوات فأكثر) حسب المنطقة والمستوى التعليمي والنوع، منتصف 2010</t>
  </si>
  <si>
    <t>30.1.4. تقديرات غير المواطنين (10 سنوات فأكثر) حسب المنطقة والمستوى التعليمي والنوع، منتصف 2010</t>
  </si>
  <si>
    <t xml:space="preserve">2.4 الصحة: </t>
  </si>
  <si>
    <t>ملخص الإحصاءات الصحية</t>
  </si>
  <si>
    <t>الأسِرَّة لكل ألف من السكان</t>
  </si>
  <si>
    <t xml:space="preserve">أسِرَّة المستشفيات </t>
  </si>
  <si>
    <t>الأطباء</t>
  </si>
  <si>
    <t xml:space="preserve">الممرضات </t>
  </si>
  <si>
    <t>الشكل 4-2-1</t>
  </si>
  <si>
    <t>المستشفيات و المراكز الصحية و العيادات حسب المنطقة، 2010</t>
  </si>
  <si>
    <t>1.2.4. ملخص الإحصاءات الصحية الحكومية</t>
  </si>
  <si>
    <t>البيانات</t>
  </si>
  <si>
    <t>عدد المستشفيات</t>
  </si>
  <si>
    <t>عدد العيادات الصحية</t>
  </si>
  <si>
    <t>عدد الأسِرَّة</t>
  </si>
  <si>
    <t>عدد المرضى النزلاء</t>
  </si>
  <si>
    <t>عدد الأطباء</t>
  </si>
  <si>
    <t>عدد مرضى العيادات الخارجية</t>
  </si>
  <si>
    <t>عدد الفحوصات المخبرية</t>
  </si>
  <si>
    <t>التصوير بالأشعة السينية</t>
  </si>
  <si>
    <t>عدد العمليات الجراحية</t>
  </si>
  <si>
    <t>2.2.4. المستشفيات حسب المنطقة والقطاع</t>
  </si>
  <si>
    <t>المنطقة / القطاع</t>
  </si>
  <si>
    <t>عسكري</t>
  </si>
  <si>
    <t>3.2.4. المستشفيات والمراكز الصحية والعيادات حسب المنطقة</t>
  </si>
  <si>
    <r>
      <rPr>
        <sz val="10"/>
        <color rgb="FFFF0000"/>
        <rFont val="Cambria"/>
        <family val="1"/>
        <scheme val="major"/>
      </rPr>
      <t>*</t>
    </r>
    <r>
      <rPr>
        <sz val="10"/>
        <rFont val="Cambria"/>
        <family val="1"/>
        <scheme val="major"/>
      </rPr>
      <t>33</t>
    </r>
  </si>
  <si>
    <t>*في عام 2010 تم تصنيف مستشفيات اليوم الواحد ضمن المراكز الصحية، وذلك وفقا لمواصفات ترخيص المنشآت الطبية. كما تم منح ترخيص عمل لمستشفى واحد جديد بتاريخ 30 ديسمبر 2010.</t>
  </si>
  <si>
    <t>4.2.4. معدل الوفاة  (لكل 100,000 من السكان ) حسب سبب الوفاة، 2010</t>
  </si>
  <si>
    <t>سبب الوفاة</t>
  </si>
  <si>
    <t>المعدل</t>
  </si>
  <si>
    <t>أمراض الجهاز الدوري</t>
  </si>
  <si>
    <t>الأسباب الخارجية للمرض والوفاة</t>
  </si>
  <si>
    <t>الأورام</t>
  </si>
  <si>
    <t>التشوهات والعاهات وشذوذات الكروموسومات</t>
  </si>
  <si>
    <t>الإصابات والتسممات وعواقب أخرى غير معينة الأسباب الخارجية</t>
  </si>
  <si>
    <t xml:space="preserve">الغدد الصماء والتغذية والأمراض الأيضية </t>
  </si>
  <si>
    <t>أمراض الجهاز التنفسي</t>
  </si>
  <si>
    <t>الأمراض المعدية والطفيلية</t>
  </si>
  <si>
    <t>حالات معينة تنشأ في الفترة ما حول الولادة</t>
  </si>
  <si>
    <t>أمراض الجهاز الهضمي</t>
  </si>
  <si>
    <t>أمراض الجهاز التناسلي البولي</t>
  </si>
  <si>
    <t>أمراض الجهاز العصبي</t>
  </si>
  <si>
    <t>العامل المؤثر في الحالة الصحية وطرق الاتصال بالخدمات الصحية</t>
  </si>
  <si>
    <t>أمراض الدم وأعضاء تكوين الدم واضطرابات جهاز المناعة</t>
  </si>
  <si>
    <t>أمراض الجهاز العضلي والأنسجة الضامة</t>
  </si>
  <si>
    <t>الاضطرابات العقلية والسلوكية</t>
  </si>
  <si>
    <t>أمراض الجلد والنسيج الخلوي تحت الجلد</t>
  </si>
  <si>
    <t>الحمل والولادة والنفاس</t>
  </si>
  <si>
    <t>الأعراض والعلامات ونتائج الفحوصات السريرية والمخبرية غير المصنفة في مكان آخر</t>
  </si>
  <si>
    <t>سبب الوفاة غير محدد</t>
  </si>
  <si>
    <t>5.2.4. الكوادر الطبية  (لكل 100,000 من السكان ) حسب المنطقة</t>
  </si>
  <si>
    <t>الممرضات</t>
  </si>
  <si>
    <t>أطباء الأسنان</t>
  </si>
  <si>
    <r>
      <rPr>
        <b/>
        <sz val="9"/>
        <color theme="0" tint="-0.499984740745262"/>
        <rFont val="Cambria"/>
        <family val="1"/>
        <scheme val="major"/>
      </rPr>
      <t>المصدر:</t>
    </r>
    <r>
      <rPr>
        <sz val="9"/>
        <color indexed="8"/>
        <rFont val="Cambria"/>
        <family val="1"/>
        <scheme val="major"/>
      </rPr>
      <t>هيئة الصحة - أبوظبي،  مركز الإحصاء - أبوظبي</t>
    </r>
  </si>
  <si>
    <t xml:space="preserve">6.2.4. إخطارات الأمراض المعدية </t>
  </si>
  <si>
    <t>المرض</t>
  </si>
  <si>
    <t>الشلل الرخوي الحاد</t>
  </si>
  <si>
    <t>الجديري المائي</t>
  </si>
  <si>
    <t>الحصبة</t>
  </si>
  <si>
    <t>النكاف</t>
  </si>
  <si>
    <t>الحصبة الالمانية</t>
  </si>
  <si>
    <t>التتانوس</t>
  </si>
  <si>
    <t>السعال الديكي (الشاهوق)</t>
  </si>
  <si>
    <t>الإنفلونزا</t>
  </si>
  <si>
    <t xml:space="preserve">أمراض الجهاز الهضمي - بكتيريا الإسهال </t>
  </si>
  <si>
    <t>البارتيفويد</t>
  </si>
  <si>
    <t>تسمم السالمونيلا</t>
  </si>
  <si>
    <t>تسمم السالمونيلا  آخر</t>
  </si>
  <si>
    <t>التسمم الغذائي بالمكورات العنقودية</t>
  </si>
  <si>
    <t>تسمم غذائي آخر</t>
  </si>
  <si>
    <t>حمى التيفويد</t>
  </si>
  <si>
    <t>التهاب الكبد الفيروسي (أ)</t>
  </si>
  <si>
    <t>التهاب الكبد الفيروسي (ب)</t>
  </si>
  <si>
    <t>التهاب الكبد الفيروسي (ج)</t>
  </si>
  <si>
    <t>التهاب كبدي فيروسي آخر</t>
  </si>
  <si>
    <t>الحمى المخية الشوكية</t>
  </si>
  <si>
    <t>التهاب السحايا الناجم عن المستدمية النزلية</t>
  </si>
  <si>
    <t>التهاب السحايا الفيروسي</t>
  </si>
  <si>
    <t>التهاب السحايا الفيروسي العقيم</t>
  </si>
  <si>
    <t>التهاب سحائي بكتيري آخر</t>
  </si>
  <si>
    <t>الجــــــذام</t>
  </si>
  <si>
    <t>الملاريا</t>
  </si>
  <si>
    <t>الجرب</t>
  </si>
  <si>
    <t>الحمى القرمزية</t>
  </si>
  <si>
    <t>الكوليرا</t>
  </si>
  <si>
    <t>الأنفلونزا الموسمية</t>
  </si>
  <si>
    <t>الدرن  الرئوي</t>
  </si>
  <si>
    <t>الدرن غير الرئوي</t>
  </si>
  <si>
    <t>الزهري (السفلس)</t>
  </si>
  <si>
    <t>أمرض أخرى منقولة جنسياً</t>
  </si>
  <si>
    <t>داء الأسكاريس (الصفر)</t>
  </si>
  <si>
    <t>الزحار الباسيلي</t>
  </si>
  <si>
    <t>الزحار البكتيري</t>
  </si>
  <si>
    <t>الزحار الأميبي</t>
  </si>
  <si>
    <t>السيلان</t>
  </si>
  <si>
    <t>داء البروسيلات</t>
  </si>
  <si>
    <t>الإنكلستوما</t>
  </si>
  <si>
    <t>العدوى الناجمة عن المكورات الرئوية السبحية</t>
  </si>
  <si>
    <t>ديدان البلهارسيا</t>
  </si>
  <si>
    <t>الطفيليات المعوية الأخرى</t>
  </si>
  <si>
    <t>التهاب الدماغ الحاد</t>
  </si>
  <si>
    <t>الجيارديا</t>
  </si>
  <si>
    <t>أمراض أخرى</t>
  </si>
  <si>
    <t>7.2.4. الأسِرَّة والمرضى النزلاء في المستشفيات الحكومية حسب المنطقة</t>
  </si>
  <si>
    <t>الأسِرَّة</t>
  </si>
  <si>
    <t>المرضى النزلاء</t>
  </si>
  <si>
    <t>8.2.4. التطعيمات حسب نوع التطعيم</t>
  </si>
  <si>
    <t>نوع التطعيم</t>
  </si>
  <si>
    <t>شلل الأطفال</t>
  </si>
  <si>
    <t>مكورات رئوية</t>
  </si>
  <si>
    <t>التهاب الهيموفليس /أنفلونزا(ب)</t>
  </si>
  <si>
    <t>الدفتريا</t>
  </si>
  <si>
    <t>التيتانوس (الكـــزاز)</t>
  </si>
  <si>
    <t>السعال الديكي</t>
  </si>
  <si>
    <t>الحصبة الألمانية</t>
  </si>
  <si>
    <t>الحصبة الألمانية والنكفية</t>
  </si>
  <si>
    <t>الدرن (السل)</t>
  </si>
  <si>
    <t>لقاح رباعي التكافؤ</t>
  </si>
  <si>
    <t>لقاح فيروس الروتا (الفيروس العجلي)</t>
  </si>
  <si>
    <t>الجدري المائي</t>
  </si>
  <si>
    <t>9.2.4. الأشخاص المشمولين بخدمات شركات التأمين الصحي</t>
  </si>
  <si>
    <t>شركة التأمين</t>
  </si>
  <si>
    <t xml:space="preserve">ثقة </t>
  </si>
  <si>
    <t>الشركة الوطنية للضمان الصحي</t>
  </si>
  <si>
    <t>مجموع المشمولين بخدمة التأمين المعزز</t>
  </si>
  <si>
    <t>الضمان المعزز</t>
  </si>
  <si>
    <t>عمان للتأمين</t>
  </si>
  <si>
    <t>شركة أبوظبي الوطنية للتأمين</t>
  </si>
  <si>
    <t>شركة الصقر الوطنية للتأمين</t>
  </si>
  <si>
    <t>شركة الخزنة للتأمين</t>
  </si>
  <si>
    <t>شركة اللاينس للتأمين</t>
  </si>
  <si>
    <t>شركة البحيرة الوطنية للتأمين</t>
  </si>
  <si>
    <t>شركة المشرق العربي للتأمين</t>
  </si>
  <si>
    <t>شركة الامارات للتأمين</t>
  </si>
  <si>
    <t>ميثاق تكافل</t>
  </si>
  <si>
    <t>شركة الظفرة للتأمين</t>
  </si>
  <si>
    <t xml:space="preserve">شركة تكافل الامارات -تأمين </t>
  </si>
  <si>
    <t>شركة قطر للتأمين</t>
  </si>
  <si>
    <t>شركة رأس الخيمة الوطنية للتامين</t>
  </si>
  <si>
    <t>أمريكان لايف انشورنس</t>
  </si>
  <si>
    <t>شركة العين الأهلية للتأمين</t>
  </si>
  <si>
    <t>الشركة العربية الإسكندنافية للتأمين</t>
  </si>
  <si>
    <t>شركة الفجيرة الوطنية للتأمين</t>
  </si>
  <si>
    <t>شركة التأمين المتحدة</t>
  </si>
  <si>
    <t>شركة الضمان اللبنانية</t>
  </si>
  <si>
    <t>(الشركة الإسلامية العربية للتأمين (سلامة</t>
  </si>
  <si>
    <t>شركة دبي الإسلامية للتأمين وإعادة التأمين (أمان)</t>
  </si>
  <si>
    <t>الشركة الوطنية للتأمينات العامة</t>
  </si>
  <si>
    <t>شركة التأمين العربية السعودية</t>
  </si>
  <si>
    <t>رويال آند صن ألينس للتأمين (الشرق الأوسط) المحدودة</t>
  </si>
  <si>
    <t>شركة التأمين العربية</t>
  </si>
  <si>
    <t>شركة الوثبة الوطنية للتأمين</t>
  </si>
  <si>
    <t>شركة أكسا للتأمين - الخليج</t>
  </si>
  <si>
    <t>شركة الهلال للتكافل</t>
  </si>
  <si>
    <t>شركة نور - تكافل</t>
  </si>
  <si>
    <t xml:space="preserve">شركة دبي للتأمين </t>
  </si>
  <si>
    <t xml:space="preserve">شركة الهلال الأخضر للتأمين </t>
  </si>
  <si>
    <t>أبوظبي تكافل</t>
  </si>
  <si>
    <t>ملحوظة: قد يحدث تضخيم لبعض أرقام المؤمن عليهم، حيث إن الإلغاءات أثناء العام لا يتم استبعادها، وباستثناء برنامجي ثقة وضمان الأساسيين تقدم جميع الشركات خدمة التأمين المعزز</t>
  </si>
  <si>
    <t xml:space="preserve"> </t>
  </si>
  <si>
    <t>الشكل 4-2-2</t>
  </si>
  <si>
    <t xml:space="preserve">الأشخاص المشمولين بخدمات شركات التأمين </t>
  </si>
  <si>
    <t xml:space="preserve">  3.4 الرعاية الاجتماعية:</t>
  </si>
  <si>
    <t>الشكل 1.3.4.</t>
  </si>
  <si>
    <t>جمعيات النفع العام حسب نوع النشاط، 2010</t>
  </si>
  <si>
    <r>
      <rPr>
        <b/>
        <sz val="9"/>
        <color theme="0" tint="-0.499984740745262"/>
        <rFont val="Cambria"/>
        <family val="1"/>
        <scheme val="major"/>
      </rPr>
      <t xml:space="preserve">المصدر: </t>
    </r>
    <r>
      <rPr>
        <sz val="9"/>
        <color indexed="8"/>
        <rFont val="Cambria"/>
        <family val="1"/>
        <scheme val="major"/>
      </rPr>
      <t>وزارة الشؤون الاجتماعية</t>
    </r>
  </si>
  <si>
    <t>1.3.4. جمعيات النفع العام حسب نوع النشاط</t>
  </si>
  <si>
    <t>نوع النشاط</t>
  </si>
  <si>
    <t>نسائية</t>
  </si>
  <si>
    <t>مهنية</t>
  </si>
  <si>
    <t>فنون شعبية</t>
  </si>
  <si>
    <t>خدمات عامة وثقافية</t>
  </si>
  <si>
    <t>خدمات إنسانية</t>
  </si>
  <si>
    <t>مسارح</t>
  </si>
  <si>
    <t>جاليات</t>
  </si>
  <si>
    <t>2.3.4. جمعيات النفع العام حسب عدد الأعضاء (العاملين والمنتسبين) ونوع النشاط، 2010</t>
  </si>
  <si>
    <t xml:space="preserve"> نوع النشاط</t>
  </si>
  <si>
    <t>العدد</t>
  </si>
  <si>
    <t>الأعضاء</t>
  </si>
  <si>
    <t xml:space="preserve">عضو عامل </t>
  </si>
  <si>
    <t>عضو منتسب</t>
  </si>
  <si>
    <t>3.3.4.  الحالات المستفيدة من الإعانات الاجتماعية حسب قيمة وسبب المساعدة وجنسية الفئات المستفيدة، ديسمبر 2010</t>
  </si>
  <si>
    <t>(القيمة بالدرهم)</t>
  </si>
  <si>
    <t>نوع الحالة</t>
  </si>
  <si>
    <t>الحالات</t>
  </si>
  <si>
    <t>إجمالي قيمة المساعدة</t>
  </si>
  <si>
    <t>النسبة المئوية للحالة</t>
  </si>
  <si>
    <t>عجز صحي</t>
  </si>
  <si>
    <t>دخل محدود</t>
  </si>
  <si>
    <t>لم يسبق لهن الزواج</t>
  </si>
  <si>
    <t>أرملة</t>
  </si>
  <si>
    <t>هجر</t>
  </si>
  <si>
    <t>أيتام</t>
  </si>
  <si>
    <t>طلبة متزوجون</t>
  </si>
  <si>
    <t>أسر مسجونين</t>
  </si>
  <si>
    <t>استثناءات</t>
  </si>
  <si>
    <t>معاقون</t>
  </si>
  <si>
    <t>مجهولو الأبوين</t>
  </si>
  <si>
    <t>المتزوجة من أجنبي</t>
  </si>
  <si>
    <t>مسن</t>
  </si>
  <si>
    <t>الطلاق</t>
  </si>
  <si>
    <r>
      <rPr>
        <b/>
        <sz val="9"/>
        <color theme="0" tint="-0.499984740745262"/>
        <rFont val="Cambria"/>
        <family val="1"/>
        <scheme val="major"/>
      </rPr>
      <t xml:space="preserve">المصدر: </t>
    </r>
    <r>
      <rPr>
        <sz val="9"/>
        <color indexed="8"/>
        <rFont val="Cambria"/>
        <family val="1"/>
        <scheme val="major"/>
      </rPr>
      <t>وزارة الشؤون الاجتماعية، مركز الإحصاء - أبوظبي</t>
    </r>
  </si>
  <si>
    <t>الشكل 4-3-2</t>
  </si>
  <si>
    <t>نسبة الحالات المستفيدة  المواطنة من الإعانات الاجتماعية حسب سبب المساعدة ، ديسمبر 2010</t>
  </si>
  <si>
    <t>4.3.4.  الحالات المستفيدة من الإعانات الاجتماعية وقيمة المساعدة حسب الشهر، 2010</t>
  </si>
  <si>
    <t>(القيمة بالمليون درهم)</t>
  </si>
  <si>
    <t>قيمة المساعدة</t>
  </si>
  <si>
    <t xml:space="preserve">أبريل </t>
  </si>
  <si>
    <t>5.3.4.  الحضانات والمشتغلون والأطفال بالحضانات العاملة تحت إشراف وزارة الشؤون الاجتماعية</t>
  </si>
  <si>
    <t>عدد الحضانات</t>
  </si>
  <si>
    <t>عدد المشتغلين بالحضانات</t>
  </si>
  <si>
    <t>عدد الأطفال بالحضانات</t>
  </si>
  <si>
    <t>6.3.4.  معدلات الحضانات والمشتغلون والأطفال بالحضانات العاملة تحت إشراف وزارة الشؤون الاجتماعية</t>
  </si>
  <si>
    <t>عدد الأطفال /الحضانات</t>
  </si>
  <si>
    <t>عدد الأطفال /المشتغلين بالحضانات</t>
  </si>
  <si>
    <t>عدد المشتغلين بالحضانات /الحضانات</t>
  </si>
  <si>
    <t xml:space="preserve">7.3.4. الأطفال بالحضانات العاملة تحت إشراف وزارة الشؤون الاجتماعية حسب النوع والسن والجنسية </t>
  </si>
  <si>
    <t>رضع</t>
  </si>
  <si>
    <t>غير رضع</t>
  </si>
  <si>
    <t xml:space="preserve">8.3.4. المعاقين في مراكز الرعاية الحكومية والخاصة حسب النوع، 2010   </t>
  </si>
  <si>
    <t>مركز أبوظبي لرعاية وتأهيل ذوي الاحتياجات الخاصة</t>
  </si>
  <si>
    <t>مركز العين لرعاية وتأهيل ذوي الاحتياجات الخاصة</t>
  </si>
  <si>
    <t>مركز الرعاية الخاصة</t>
  </si>
  <si>
    <t>مركز السلع لرعاية وتأهيل ذوي الاحتياجات الخاصة</t>
  </si>
  <si>
    <t>مركز غياثي لرعاية وتأهيل ذوي الاحتياجات الخاصة</t>
  </si>
  <si>
    <t>مركز القوع لرعاية وتأهيل ذوي الاحتياجات الخاصة</t>
  </si>
  <si>
    <t>مركز مدينة زايد لرعاية وتأهيل ذوي الاحتياجات الخاصة</t>
  </si>
  <si>
    <t>مركز أبوظبي للتوحد</t>
  </si>
  <si>
    <t>مركز النجوم لذوي الاحتياجات الخاصة</t>
  </si>
  <si>
    <t>مركز العين الخاص لرعاية وتأهيل المعاقين</t>
  </si>
  <si>
    <t>مركز النجاح للتأهيل الخاص</t>
  </si>
  <si>
    <t>مركز المستقبل للرعاية الخاصة</t>
  </si>
  <si>
    <t>مركز الخليج للتوحد</t>
  </si>
  <si>
    <t>مركز النور لرعاية الصم والبكم والتربية الفكرية</t>
  </si>
  <si>
    <t>مركز الامل لرعاية وتعليم ذوي الاحتياجات الخاصة</t>
  </si>
  <si>
    <t xml:space="preserve">مركز زايد الزراعي للتنمية والتأهيل </t>
  </si>
  <si>
    <t>مركز تطوير قدرات  ذوي الاحتياجات الخاصة</t>
  </si>
  <si>
    <t>مركز نيوإنجلاند للأطفال</t>
  </si>
  <si>
    <t>مركز الإمارات للتوحد</t>
  </si>
  <si>
    <t>مركز الواعدة لذوي الاحتياجات الخاصة</t>
  </si>
  <si>
    <t>مركز دلما لرعاية وتأهيل ذوي الاحتياجات الخاصة</t>
  </si>
  <si>
    <t>مركز القدرة لتأهيل ذوي الاحتياجات الخاصة</t>
  </si>
  <si>
    <t>مركز الأمل لرعاية وتعليم ذوي الاحتياجات الخاصة</t>
  </si>
  <si>
    <t>نوع الحادث</t>
  </si>
  <si>
    <t>5.4 الثقافة والتراث:</t>
  </si>
  <si>
    <t>شكل 1.5.4.</t>
  </si>
  <si>
    <t>الكتب المتوفرة بدار الكتب الوطنية حسب الموضوع،  2010</t>
  </si>
  <si>
    <r>
      <rPr>
        <b/>
        <sz val="9"/>
        <color theme="0" tint="-0.499984740745262"/>
        <rFont val="Cambria"/>
        <family val="1"/>
        <scheme val="major"/>
      </rPr>
      <t xml:space="preserve">المصدر: </t>
    </r>
    <r>
      <rPr>
        <sz val="9"/>
        <color indexed="8"/>
        <rFont val="Cambria"/>
        <family val="1"/>
        <scheme val="major"/>
      </rPr>
      <t>هيئة أبوظبي للثقافة والتراث</t>
    </r>
  </si>
  <si>
    <t>1.5.4. محاضرات الموسم الثقافي حسب موضوع المحاضرة</t>
  </si>
  <si>
    <t>موضوع المحاضرة</t>
  </si>
  <si>
    <t>علمي</t>
  </si>
  <si>
    <t>ديني</t>
  </si>
  <si>
    <t>أدبي</t>
  </si>
  <si>
    <t>اقتصادي/ سياسي</t>
  </si>
  <si>
    <t>تقني</t>
  </si>
  <si>
    <r>
      <rPr>
        <b/>
        <sz val="9"/>
        <color theme="0" tint="-0.499984740745262"/>
        <rFont val="Cambria"/>
        <family val="1"/>
        <scheme val="major"/>
      </rPr>
      <t>المصدر:</t>
    </r>
    <r>
      <rPr>
        <sz val="9"/>
        <rFont val="Cambria"/>
        <family val="1"/>
        <scheme val="major"/>
      </rPr>
      <t xml:space="preserve"> المجمع الثقافي</t>
    </r>
  </si>
  <si>
    <t>2.5.4. الكتب المتوفرة بدار الكتب الوطنية حسب الموضوع</t>
  </si>
  <si>
    <t>موضوعات الكتب</t>
  </si>
  <si>
    <t>دين</t>
  </si>
  <si>
    <t>تاريخ</t>
  </si>
  <si>
    <t xml:space="preserve">آداب </t>
  </si>
  <si>
    <t xml:space="preserve">سياسة </t>
  </si>
  <si>
    <t xml:space="preserve">اقتصاد </t>
  </si>
  <si>
    <t xml:space="preserve">قانون </t>
  </si>
  <si>
    <t xml:space="preserve">فنون </t>
  </si>
  <si>
    <t>علوم بحتة</t>
  </si>
  <si>
    <t xml:space="preserve">علوم تطبيقية </t>
  </si>
  <si>
    <t xml:space="preserve">أطفال </t>
  </si>
  <si>
    <t xml:space="preserve">معارف عامة </t>
  </si>
  <si>
    <r>
      <t>3.5.4. المترددين والمستعيرين من دار الكتب الوطنية حسب النوع</t>
    </r>
    <r>
      <rPr>
        <b/>
        <sz val="11"/>
        <color rgb="FFFF0000"/>
        <rFont val="Cambria"/>
        <family val="1"/>
        <scheme val="major"/>
      </rPr>
      <t>*</t>
    </r>
  </si>
  <si>
    <t>مترددون</t>
  </si>
  <si>
    <t>مستعيرون</t>
  </si>
  <si>
    <t>*أغلقت المكتبة خلال عام 2010 نظرا لإعادة تأهيل المبنى</t>
  </si>
  <si>
    <t>4.5.4. زوار حديقة الحيوانات والمتاحف  والحدائق العامة</t>
  </si>
  <si>
    <t xml:space="preserve">حديقة الحيوانات </t>
  </si>
  <si>
    <t>حديقة ألعاب هيلي</t>
  </si>
  <si>
    <t>الحدائق العامة</t>
  </si>
  <si>
    <t>متحف العين الوطني</t>
  </si>
  <si>
    <t>متحف قصر العين</t>
  </si>
  <si>
    <r>
      <t>متحف دلما</t>
    </r>
    <r>
      <rPr>
        <sz val="10"/>
        <color rgb="FFFF0000"/>
        <rFont val="Cambria"/>
        <family val="1"/>
        <scheme val="major"/>
      </rPr>
      <t>*</t>
    </r>
  </si>
  <si>
    <r>
      <t>متحف قلعة الجاهلي</t>
    </r>
    <r>
      <rPr>
        <sz val="10"/>
        <color rgb="FFFF0000"/>
        <rFont val="Cambria"/>
        <family val="1"/>
        <scheme val="major"/>
      </rPr>
      <t>**</t>
    </r>
  </si>
  <si>
    <t>**</t>
  </si>
  <si>
    <r>
      <rPr>
        <b/>
        <sz val="9"/>
        <color theme="0" tint="-0.499984740745262"/>
        <rFont val="Cambria"/>
        <family val="1"/>
        <scheme val="major"/>
      </rPr>
      <t>المصدر:</t>
    </r>
    <r>
      <rPr>
        <sz val="9"/>
        <color indexed="8"/>
        <rFont val="Cambria"/>
        <family val="1"/>
        <scheme val="major"/>
      </rPr>
      <t xml:space="preserve"> بلدية أبوظبي وبلدية العين وبلدية الغربية ومتنزه ومنتجع العين للحياة البرية</t>
    </r>
  </si>
  <si>
    <t>* افتتح عام 2009</t>
  </si>
  <si>
    <t>**افتتح عام 2010</t>
  </si>
  <si>
    <t>5.5.4. المطابع ومكتبات بيع الكتب ودور النشر والدعاية والإعلان ودور السينما حسب المنطقة، 2009</t>
  </si>
  <si>
    <t>المطابع</t>
  </si>
  <si>
    <t>مكتبات بيع الكتب</t>
  </si>
  <si>
    <r>
      <rPr>
        <sz val="10"/>
        <color rgb="FFFF0000"/>
        <rFont val="Cambria"/>
        <family val="1"/>
        <scheme val="major"/>
      </rPr>
      <t>*</t>
    </r>
    <r>
      <rPr>
        <sz val="10"/>
        <color indexed="8"/>
        <rFont val="Cambria"/>
        <family val="1"/>
        <scheme val="major"/>
      </rPr>
      <t>دور نشر وتوزيع الكتب</t>
    </r>
  </si>
  <si>
    <t>دور نشر وتوزيع الصحف والمجلات</t>
  </si>
  <si>
    <t xml:space="preserve">دور الدعاية والإعلان </t>
  </si>
  <si>
    <t xml:space="preserve">دور السينما </t>
  </si>
  <si>
    <r>
      <rPr>
        <b/>
        <sz val="9"/>
        <color theme="0" tint="-0.499984740745262"/>
        <rFont val="Cambria"/>
        <family val="1"/>
        <scheme val="major"/>
      </rPr>
      <t>المصدر:</t>
    </r>
    <r>
      <rPr>
        <sz val="9"/>
        <color indexed="8"/>
        <rFont val="Cambria"/>
        <family val="1"/>
        <scheme val="major"/>
      </rPr>
      <t xml:space="preserve"> المجلس الوطني للإعلام</t>
    </r>
  </si>
  <si>
    <t>*يتضمن النشر والتوزيع</t>
  </si>
  <si>
    <t>6.5.4. البرامج التي بثت من إذاعة أبوظبي حسب نوع البرنامج</t>
  </si>
  <si>
    <t>أنواع البرامج</t>
  </si>
  <si>
    <t>دينية</t>
  </si>
  <si>
    <t>ثقافية</t>
  </si>
  <si>
    <t>إخبارية</t>
  </si>
  <si>
    <t>منوعات</t>
  </si>
  <si>
    <t>بث مباشر</t>
  </si>
  <si>
    <t>خدمات وأركان</t>
  </si>
  <si>
    <r>
      <rPr>
        <b/>
        <sz val="9"/>
        <color theme="0" tint="-0.499984740745262"/>
        <rFont val="Cambria"/>
        <family val="1"/>
        <scheme val="major"/>
      </rPr>
      <t>المصدر:</t>
    </r>
    <r>
      <rPr>
        <sz val="9"/>
        <color indexed="8"/>
        <rFont val="Cambria"/>
        <family val="1"/>
        <scheme val="major"/>
      </rPr>
      <t xml:space="preserve"> شركة أبوظبي للإعلام</t>
    </r>
  </si>
  <si>
    <t>شكل 2.5.4.</t>
  </si>
  <si>
    <t>نسبة البرامج التي بثت من إذاعة أبوظبي حسب نوع البرنامج، 2010</t>
  </si>
  <si>
    <t>5- القوى العاملة</t>
  </si>
  <si>
    <t>.  تركيبة القوى العاملة</t>
  </si>
  <si>
    <t>.   التركيبة المهنية</t>
  </si>
  <si>
    <t>.   البطالة</t>
  </si>
  <si>
    <t>.   المشتغلون حسب النشاط الاقتصادي</t>
  </si>
  <si>
    <t>5. القوى العاملة</t>
  </si>
  <si>
    <t>نسبة القوى العاملة من إجمالي السكان</t>
  </si>
  <si>
    <t>نسبة  الإناث من إجمالي القوى العاملة</t>
  </si>
  <si>
    <t>معدل الإعالة الاقتصادية</t>
  </si>
  <si>
    <t>1.5. تركيبة القوى العاملة</t>
  </si>
  <si>
    <t>1.1.5.  مؤشرات القوى العاملة  من التعدادات السكانية</t>
  </si>
  <si>
    <t>المؤشر</t>
  </si>
  <si>
    <t>القوى العاملة</t>
  </si>
  <si>
    <t>مشتغلون</t>
  </si>
  <si>
    <t>متعطلون</t>
  </si>
  <si>
    <r>
      <rPr>
        <b/>
        <sz val="9"/>
        <color theme="0" tint="-0.499984740745262"/>
        <rFont val="Cambria"/>
        <family val="1"/>
        <scheme val="major"/>
      </rPr>
      <t>المصدر:</t>
    </r>
    <r>
      <rPr>
        <sz val="9"/>
        <rFont val="Cambria"/>
        <family val="1"/>
        <scheme val="major"/>
      </rPr>
      <t xml:space="preserve"> مركز الإحصاء - أبوظبي</t>
    </r>
  </si>
  <si>
    <t>2.1.5. المتوسط السنوي لمعدل القوى العاملة بين التعدادات  حسب الجنسية والنوع</t>
  </si>
  <si>
    <t>1985-1980</t>
  </si>
  <si>
    <t>2001-1995</t>
  </si>
  <si>
    <t>2005-2001</t>
  </si>
  <si>
    <t xml:space="preserve"> 3.1.5. معدل البطالة حسب الجنسية والنوع</t>
  </si>
  <si>
    <r>
      <t>4.1.5. إجمالي تقديرات القوى العاملة (15 سنة فأكثر) حسب الفئة العمرية والجنسية والنوع، منتصف 2008</t>
    </r>
    <r>
      <rPr>
        <b/>
        <sz val="11"/>
        <color rgb="FFFF0000"/>
        <rFont val="Cambria"/>
        <family val="1"/>
        <scheme val="major"/>
      </rPr>
      <t>*</t>
    </r>
  </si>
  <si>
    <t>الفئة العمرية/الجنسية</t>
  </si>
  <si>
    <t>15 - 19</t>
  </si>
  <si>
    <t>20 - 24</t>
  </si>
  <si>
    <t>25 - 29</t>
  </si>
  <si>
    <t>30 - 34</t>
  </si>
  <si>
    <t>35 - 39</t>
  </si>
  <si>
    <t>40 - 44</t>
  </si>
  <si>
    <t>45 - 49</t>
  </si>
  <si>
    <t>50 - 54</t>
  </si>
  <si>
    <t>55 - 59</t>
  </si>
  <si>
    <t>60 - 64</t>
  </si>
  <si>
    <t>65+</t>
  </si>
  <si>
    <t>* تقديرات مبنية على نتائج تعداد 2005، ولا تقارن بتقديرات السكان منتصف 2010 المدرجة. انظر إلى الملاحظة في المقدمة هذا الفصل</t>
  </si>
  <si>
    <r>
      <t>5.1.5. إجمالي تقديرات القوى العاملة (15 سنة فأكثر) حسب الفئة العمرية والجنسية والنوع-منطقة أبوظبي، منتصف 2008</t>
    </r>
    <r>
      <rPr>
        <b/>
        <sz val="11"/>
        <color rgb="FFFF0000"/>
        <rFont val="Cambria"/>
        <family val="1"/>
        <scheme val="major"/>
      </rPr>
      <t>*</t>
    </r>
    <r>
      <rPr>
        <b/>
        <sz val="11"/>
        <rFont val="Cambria"/>
        <family val="1"/>
        <scheme val="major"/>
      </rPr>
      <t xml:space="preserve"> </t>
    </r>
  </si>
  <si>
    <t>المجوع العام</t>
  </si>
  <si>
    <r>
      <t>6.1.5. إجمالي تقديرات القوى العاملة (15 سنة فأكثر) حسب الفئة العمرية والجنسية والنوع-منطقة العين، منتصف 2008</t>
    </r>
    <r>
      <rPr>
        <b/>
        <sz val="11"/>
        <color rgb="FFFF0000"/>
        <rFont val="Cambria"/>
        <family val="1"/>
        <scheme val="major"/>
      </rPr>
      <t xml:space="preserve">* </t>
    </r>
  </si>
  <si>
    <r>
      <t xml:space="preserve">7.1.5. إجمالي تقديرات القوى العاملة (15 سنة فأكثر) حسب الفئة العمرية والجنسية والنوع- المنطقة الغربية، منتصف 2008 </t>
    </r>
    <r>
      <rPr>
        <b/>
        <sz val="11"/>
        <color rgb="FFFF0000"/>
        <rFont val="Cambria"/>
        <family val="1"/>
        <scheme val="major"/>
      </rPr>
      <t>*</t>
    </r>
  </si>
  <si>
    <r>
      <t>8.1.5. إجمالي تقديرات القوى العاملة (15 سنة فأكثر) حسب الفئة العمرية والجنسية والنوع- جزر أبوظبي، منتصف 2008</t>
    </r>
    <r>
      <rPr>
        <b/>
        <sz val="11"/>
        <color rgb="FFFF0000"/>
        <rFont val="Cambria"/>
        <family val="1"/>
        <scheme val="major"/>
      </rPr>
      <t xml:space="preserve">* </t>
    </r>
  </si>
  <si>
    <r>
      <t>9.1.5. إجمالي تقديرات المشتغلين (15 سنة فأكثر) حسب الفئة العمرية والجنسية والنوع، منتصف 2008</t>
    </r>
    <r>
      <rPr>
        <b/>
        <sz val="11"/>
        <color rgb="FFFF0000"/>
        <rFont val="Cambria"/>
        <family val="1"/>
        <scheme val="major"/>
      </rPr>
      <t>*</t>
    </r>
    <r>
      <rPr>
        <b/>
        <sz val="11"/>
        <rFont val="Cambria"/>
        <family val="1"/>
        <scheme val="major"/>
      </rPr>
      <t xml:space="preserve">  </t>
    </r>
  </si>
  <si>
    <r>
      <t>10.1.5. إجمالي تقديرات المشتغلين (15 سنة فأكثر) حسب الفئة العمرية والجنسية والنوع- منطقة أبوظبي، منتصف 2008</t>
    </r>
    <r>
      <rPr>
        <b/>
        <sz val="11"/>
        <color rgb="FFFF0000"/>
        <rFont val="Cambria"/>
        <family val="1"/>
        <scheme val="major"/>
      </rPr>
      <t>*</t>
    </r>
    <r>
      <rPr>
        <b/>
        <sz val="11"/>
        <rFont val="Cambria"/>
        <family val="1"/>
        <scheme val="major"/>
      </rPr>
      <t xml:space="preserve"> </t>
    </r>
  </si>
  <si>
    <r>
      <t xml:space="preserve">11.1.5. إجمالي تقديرات المشتغلين (15 سنة فأكثر) حسب الفئة العمرية والجنسية والنوع- منطقة العين، منتصف 2008 </t>
    </r>
    <r>
      <rPr>
        <b/>
        <sz val="11"/>
        <color rgb="FFFF0000"/>
        <rFont val="Cambria"/>
        <family val="1"/>
        <scheme val="major"/>
      </rPr>
      <t>*</t>
    </r>
  </si>
  <si>
    <r>
      <t>12.1.5.  إجمالي تقديرات المشتغلين (15 سنة فأكثر) حسب الفئة العمرية والجنسية والنوع- المنطقة الغربية، منتصف 2008</t>
    </r>
    <r>
      <rPr>
        <b/>
        <sz val="11"/>
        <color rgb="FFFF0000"/>
        <rFont val="Cambria"/>
        <family val="1"/>
        <scheme val="major"/>
      </rPr>
      <t>*</t>
    </r>
    <r>
      <rPr>
        <b/>
        <sz val="11"/>
        <rFont val="Cambria"/>
        <family val="1"/>
        <scheme val="major"/>
      </rPr>
      <t xml:space="preserve"> </t>
    </r>
  </si>
  <si>
    <r>
      <t>13.1.5.  إجمالي تقديرات المشتغلين (15 سنة فأكثر) حسب الفئة العمرية والجنسية والنوع- جزر أبوظبي، منتصف 2008</t>
    </r>
    <r>
      <rPr>
        <b/>
        <sz val="11"/>
        <color rgb="FFFF0000"/>
        <rFont val="Cambria"/>
        <family val="1"/>
        <scheme val="major"/>
      </rPr>
      <t>*</t>
    </r>
  </si>
  <si>
    <r>
      <t>14.1.5. نسبة المشتغلين (15 سنة فأكثر)  حسب الفئة العمرية والجنسية والنوع- إمارة أبوظبي، منتصف 2008</t>
    </r>
    <r>
      <rPr>
        <b/>
        <sz val="11"/>
        <color rgb="FFFF0000"/>
        <rFont val="Cambria"/>
        <family val="1"/>
        <scheme val="major"/>
      </rPr>
      <t>*</t>
    </r>
  </si>
  <si>
    <r>
      <t xml:space="preserve">15.1.5. نسبة المشتغلين (15 سنة فأكثر)  حسب الفئة العمرية والجنسية والنوع-منطقة أبوظبي، منتصف 2008 </t>
    </r>
    <r>
      <rPr>
        <b/>
        <sz val="11"/>
        <color rgb="FFFF0000"/>
        <rFont val="Cambria"/>
        <family val="1"/>
        <scheme val="major"/>
      </rPr>
      <t>*</t>
    </r>
  </si>
  <si>
    <r>
      <t>16.1.5.  نسبة المشتغلين (15 سنة فأكثر)  حسب الفئة العمرية والجنسية والنوع- منطقة العين، منتصف 2008</t>
    </r>
    <r>
      <rPr>
        <b/>
        <sz val="11"/>
        <color rgb="FFFF0000"/>
        <rFont val="Cambria"/>
        <family val="1"/>
        <scheme val="major"/>
      </rPr>
      <t>*</t>
    </r>
  </si>
  <si>
    <r>
      <t>17.1.5.  نسبة المشتغلين (15 سنة فأكثر)  حسب الفئة العمرية والجنسية والنوع- المنطقة الغربية، منتصف 2008</t>
    </r>
    <r>
      <rPr>
        <b/>
        <sz val="11"/>
        <color rgb="FFFF0000"/>
        <rFont val="Cambria"/>
        <family val="1"/>
        <scheme val="major"/>
      </rPr>
      <t>*</t>
    </r>
  </si>
  <si>
    <r>
      <t>18.1.5.  نسبة المشتغلين (15 سنة فأكثر)  حسب الفئة العمرية والجنسية والنوع- جزر أبوظبي، منتصف 2008</t>
    </r>
    <r>
      <rPr>
        <b/>
        <sz val="11"/>
        <color rgb="FFFF0000"/>
        <rFont val="Cambria"/>
        <family val="1"/>
        <scheme val="major"/>
      </rPr>
      <t>*</t>
    </r>
  </si>
  <si>
    <t>5.2.التركيب المهني:</t>
  </si>
  <si>
    <r>
      <t>1.2.5. تقديرات المشتغلين (15 سنة فأكثر) حسب المهنة الرئيسة والنوع، منتصف 2008</t>
    </r>
    <r>
      <rPr>
        <b/>
        <sz val="11"/>
        <color rgb="FFFF0000"/>
        <rFont val="Cambria"/>
        <family val="1"/>
        <scheme val="major"/>
      </rPr>
      <t>*</t>
    </r>
  </si>
  <si>
    <t>المهنة الرئيسية</t>
  </si>
  <si>
    <t>المشرعون والمديرون ومديرو الأعمال</t>
  </si>
  <si>
    <t>الإختصاصيون في المواضيع العلمية و الفنية والإنسانية والاجتماعية والتربوية والدينية والقانونية</t>
  </si>
  <si>
    <t>الفنيون في المواضيع العلمية و الفنية والإنسانية</t>
  </si>
  <si>
    <t>المهن الكتابية</t>
  </si>
  <si>
    <t>مهن الخدمات والبيع</t>
  </si>
  <si>
    <t xml:space="preserve"> العمال المهرة في الزراعة وصيد الأسماك والثروة الحيوانية</t>
  </si>
  <si>
    <t>الحرفيون في البناء والمهن الاستخراجية والحرفيون الآخرون</t>
  </si>
  <si>
    <t>مشغلو الآلات والمعدات ومجمعوها</t>
  </si>
  <si>
    <t>المهن البسيطة</t>
  </si>
  <si>
    <r>
      <t>2.2.5. التوزيع النسبي لتقديرات المشتغلين ( 15 سنة فأكثر) حسب المهنة الرئيسة والنوع، منتصف 2008</t>
    </r>
    <r>
      <rPr>
        <b/>
        <sz val="11"/>
        <color rgb="FFFF0000"/>
        <rFont val="Cambria"/>
        <family val="1"/>
        <scheme val="major"/>
      </rPr>
      <t>*</t>
    </r>
    <r>
      <rPr>
        <b/>
        <sz val="11"/>
        <rFont val="Cambria"/>
        <family val="1"/>
        <scheme val="major"/>
      </rPr>
      <t xml:space="preserve"> </t>
    </r>
  </si>
  <si>
    <t>المهنة الرئيسة</t>
  </si>
  <si>
    <t>الاختصاصيون في المواضيع العلمية و الفنية والإنسانية والاجتماعية والتربوية والدينية والقانونية</t>
  </si>
  <si>
    <t>الفنيون في المواضيع العلمية والفنية والإنسانية</t>
  </si>
  <si>
    <r>
      <t>3.2.5. تقديرات المواطنين المشتغلين ( 15 سنة فأكثر) حسب المهنة الرئيسية والنوع، منتصف 2008</t>
    </r>
    <r>
      <rPr>
        <b/>
        <sz val="11"/>
        <color rgb="FFFF0000"/>
        <rFont val="Cambria"/>
        <family val="1"/>
        <scheme val="major"/>
      </rPr>
      <t>*</t>
    </r>
  </si>
  <si>
    <r>
      <t>4.2.5. التوزيع النسبي لتقديرات المواطنين المشتغلين ( 15 سنة فأكثر) حسب المهنة الرئيسية والنوع، منتصف 2008</t>
    </r>
    <r>
      <rPr>
        <b/>
        <sz val="11"/>
        <color rgb="FFFF0000"/>
        <rFont val="Cambria"/>
        <family val="1"/>
        <scheme val="major"/>
      </rPr>
      <t>*</t>
    </r>
    <r>
      <rPr>
        <b/>
        <sz val="11"/>
        <rFont val="Cambria"/>
        <family val="1"/>
        <scheme val="major"/>
      </rPr>
      <t xml:space="preserve">  </t>
    </r>
  </si>
  <si>
    <r>
      <t>5.2.5. تقديرات غير المواطنين المشتغلين ( 15 سنة فأكثر) حسب المهنة الرئيسية والنوع، منتصف 2008</t>
    </r>
    <r>
      <rPr>
        <b/>
        <sz val="11"/>
        <color rgb="FFFF0000"/>
        <rFont val="Cambria"/>
        <family val="1"/>
        <scheme val="major"/>
      </rPr>
      <t xml:space="preserve">* </t>
    </r>
  </si>
  <si>
    <r>
      <t>6.2.5. التوزيع النسبي لتقديرات غير المواطنين المشتغلين ( 15 سنة فأكثر) حسب المهنة الرئيسية والنوع، منتصف 2008</t>
    </r>
    <r>
      <rPr>
        <b/>
        <sz val="11"/>
        <color rgb="FFFF0000"/>
        <rFont val="Cambria"/>
        <family val="1"/>
        <scheme val="major"/>
      </rPr>
      <t>*</t>
    </r>
    <r>
      <rPr>
        <b/>
        <sz val="11"/>
        <rFont val="Cambria"/>
        <family val="1"/>
        <scheme val="major"/>
      </rPr>
      <t xml:space="preserve">  </t>
    </r>
  </si>
  <si>
    <t>الاختصاصيون في المواضيع العلمية والفنية والإنسانية والاجتماعية والتربوية والدينية والقانونية</t>
  </si>
  <si>
    <t>5.3. البطالة</t>
  </si>
  <si>
    <t>1.3.5. المتعطلون حسب الجنسية والنوع</t>
  </si>
  <si>
    <r>
      <rPr>
        <b/>
        <sz val="10"/>
        <color rgb="FFFF0000"/>
        <rFont val="Cambria"/>
        <family val="1"/>
        <scheme val="major"/>
      </rPr>
      <t>*</t>
    </r>
    <r>
      <rPr>
        <b/>
        <sz val="10"/>
        <rFont val="Cambria"/>
        <family val="1"/>
        <scheme val="major"/>
      </rPr>
      <t>2005</t>
    </r>
  </si>
  <si>
    <r>
      <rPr>
        <b/>
        <sz val="10"/>
        <color rgb="FFFF0000"/>
        <rFont val="Cambria"/>
        <family val="1"/>
        <scheme val="major"/>
      </rPr>
      <t>**</t>
    </r>
    <r>
      <rPr>
        <b/>
        <sz val="10"/>
        <rFont val="Cambria"/>
        <family val="1"/>
        <scheme val="major"/>
      </rPr>
      <t>2007</t>
    </r>
  </si>
  <si>
    <r>
      <rPr>
        <b/>
        <sz val="10"/>
        <color rgb="FFFF0000"/>
        <rFont val="Cambria"/>
        <family val="1"/>
        <scheme val="major"/>
      </rPr>
      <t>**</t>
    </r>
    <r>
      <rPr>
        <b/>
        <sz val="10"/>
        <rFont val="Cambria"/>
        <family val="1"/>
        <scheme val="major"/>
      </rPr>
      <t>2008</t>
    </r>
  </si>
  <si>
    <t xml:space="preserve">* بيانات تعداد 2005 </t>
  </si>
  <si>
    <t xml:space="preserve">المواطنون المتعطلون حسب النوع </t>
  </si>
  <si>
    <r>
      <t>2.3.5. إجمالي تقديرات المتعطلين (15 -64 سنة)  حسب الفئة العمرية والجنسية والنوع، منتصف 2008</t>
    </r>
    <r>
      <rPr>
        <b/>
        <sz val="11"/>
        <color rgb="FFFF0000"/>
        <rFont val="Cambria"/>
        <family val="1"/>
        <scheme val="major"/>
      </rPr>
      <t>*</t>
    </r>
    <r>
      <rPr>
        <b/>
        <sz val="11"/>
        <rFont val="Cambria"/>
        <family val="1"/>
        <scheme val="major"/>
      </rPr>
      <t xml:space="preserve"> </t>
    </r>
  </si>
  <si>
    <r>
      <t xml:space="preserve">3.3.5. تقديرات المتعطلين (15 -64 سنة)  حسب الفئة العمرية والجنسية والنوع، منطقة أبوظبي، منتصف 2008 </t>
    </r>
    <r>
      <rPr>
        <b/>
        <sz val="11"/>
        <color rgb="FFFF0000"/>
        <rFont val="Cambria"/>
        <family val="1"/>
        <scheme val="major"/>
      </rPr>
      <t>*</t>
    </r>
  </si>
  <si>
    <r>
      <t>4.3.5. تقديرات المتعطلين (15 -64 سنة)  حسب الفئة العمرية والجنسية والنوع، منطقة العين، منتصف 2008</t>
    </r>
    <r>
      <rPr>
        <b/>
        <sz val="11"/>
        <color rgb="FFFF0000"/>
        <rFont val="Cambria"/>
        <family val="1"/>
        <scheme val="major"/>
      </rPr>
      <t xml:space="preserve">* </t>
    </r>
  </si>
  <si>
    <r>
      <t>5.3.5. تقديرات المتعطلين (15 -64 سنة)  حسب الفئة العمرية والجنسية والنوع، المنطقة الغربية، منتصف 2008</t>
    </r>
    <r>
      <rPr>
        <b/>
        <sz val="11"/>
        <color rgb="FFFF0000"/>
        <rFont val="Cambria"/>
        <family val="1"/>
        <scheme val="major"/>
      </rPr>
      <t>*</t>
    </r>
    <r>
      <rPr>
        <b/>
        <sz val="11"/>
        <rFont val="Cambria"/>
        <family val="1"/>
        <scheme val="major"/>
      </rPr>
      <t xml:space="preserve">  </t>
    </r>
  </si>
  <si>
    <r>
      <t>6.3.5. تقديرات المتعطلين (15 -64 سنة)  حسب الفئة العمرية والجنسية والنوع، جزر أبوظبي، منتصف 2008</t>
    </r>
    <r>
      <rPr>
        <b/>
        <sz val="11"/>
        <color rgb="FFFF0000"/>
        <rFont val="Cambria"/>
        <family val="1"/>
        <scheme val="major"/>
      </rPr>
      <t>*</t>
    </r>
    <r>
      <rPr>
        <b/>
        <sz val="11"/>
        <rFont val="Cambria"/>
        <family val="1"/>
        <scheme val="major"/>
      </rPr>
      <t xml:space="preserve"> </t>
    </r>
  </si>
  <si>
    <r>
      <t>7.3.5. تقديرات المتعطلين (15 -64 سنة)  حسب الحالة التعليمية والنوع، منتصف 2008</t>
    </r>
    <r>
      <rPr>
        <b/>
        <sz val="11"/>
        <color rgb="FFFF0000"/>
        <rFont val="Cambria"/>
        <family val="1"/>
        <scheme val="major"/>
      </rPr>
      <t>*</t>
    </r>
  </si>
  <si>
    <t xml:space="preserve">الحالة التعليمية </t>
  </si>
  <si>
    <t>فوق الثانوي ودون الجامعي</t>
  </si>
  <si>
    <t>جامعي</t>
  </si>
  <si>
    <t>دبلوم فوق الجامعي</t>
  </si>
  <si>
    <t>ماجستير</t>
  </si>
  <si>
    <t>دكتوراه</t>
  </si>
  <si>
    <r>
      <t>8.3.5. التوزيع النسبي للمتعطلين (15 -64 سنة)  حسب الحالة التعليمية  والنوع، 2008</t>
    </r>
    <r>
      <rPr>
        <b/>
        <sz val="11"/>
        <color rgb="FFFF0000"/>
        <rFont val="Cambria"/>
        <family val="1"/>
        <scheme val="major"/>
      </rPr>
      <t>*</t>
    </r>
  </si>
  <si>
    <t>المجموع %</t>
  </si>
  <si>
    <r>
      <t>9.3.5. تقديرات المواطنين المتعطلين (15 -64 سنة)  حسب الحالة التعليمية والنوع، منتصف 2008</t>
    </r>
    <r>
      <rPr>
        <b/>
        <sz val="11"/>
        <color rgb="FFFF0000"/>
        <rFont val="Cambria"/>
        <family val="1"/>
        <scheme val="major"/>
      </rPr>
      <t>*</t>
    </r>
  </si>
  <si>
    <r>
      <t>10.3.5. التوزيع النسبي للمواطنين المتعطلين (15 -64 سنة)  حسب الحالة التعليمية والنوع، 2008</t>
    </r>
    <r>
      <rPr>
        <b/>
        <sz val="11"/>
        <color rgb="FFFF0000"/>
        <rFont val="Cambria"/>
        <family val="1"/>
        <scheme val="major"/>
      </rPr>
      <t>*</t>
    </r>
  </si>
  <si>
    <r>
      <t>11.3.5. تقديرات غير المواطنين المتعطلين (15 -64 سنة)  حسب الحالة التعليمية والنوع، منتصف 2008</t>
    </r>
    <r>
      <rPr>
        <b/>
        <sz val="11"/>
        <color rgb="FFFF0000"/>
        <rFont val="Cambria"/>
        <family val="1"/>
        <scheme val="major"/>
      </rPr>
      <t>*</t>
    </r>
    <r>
      <rPr>
        <b/>
        <sz val="11"/>
        <rFont val="Cambria"/>
        <family val="1"/>
        <scheme val="major"/>
      </rPr>
      <t xml:space="preserve"> </t>
    </r>
  </si>
  <si>
    <r>
      <t>12.3.5. التوزيع النسبي لغير المواطنين المتعطلين (15 -64 سنة) حسب الحالة التعليمية والنوع، 2008</t>
    </r>
    <r>
      <rPr>
        <b/>
        <sz val="11"/>
        <color rgb="FFFF0000"/>
        <rFont val="Cambria"/>
        <family val="1"/>
        <scheme val="major"/>
      </rPr>
      <t>*</t>
    </r>
  </si>
  <si>
    <t>5.4. العمالة حسب النشاط الاقتصادي</t>
  </si>
  <si>
    <t>يوضح توزيع 2008 للمشتغلين حسب النشاط الاقتصادي الرئيسي أن فئة نشاط الانشاءات تستحوذ على النسبة الأكبر من المشتغلين (19.9%)، تليها فئة العاملين في الإدارة العامة والدفاع (13.0%)، ثم نسبة العاملين في الزراعة والصيد والغابات (11.3%)، تأتي بعدها بنسب أقل الأنشطة التي تشغلها الفئات الاقتصادية الأخرى. ويلاحظ أن هذا النمط يشابه كثيراً النمط السائد بين فئة غير المواطنين، بينما يختلف عن النمط السائد بين فئة المواطنين، حيث يعمل ستة من أصل عشرة من المواطنين في الإدارة العامة والدفاع.</t>
  </si>
  <si>
    <r>
      <t>1.4.5. تقديرات المشتغلين (15 سنة فأكثر) حسب النشاط الاقتصادي والنوع، منتصف 2008</t>
    </r>
    <r>
      <rPr>
        <b/>
        <sz val="11"/>
        <color rgb="FFFF0000"/>
        <rFont val="Cambria"/>
        <family val="1"/>
        <scheme val="major"/>
      </rPr>
      <t>*</t>
    </r>
    <r>
      <rPr>
        <b/>
        <sz val="11"/>
        <rFont val="Cambria"/>
        <family val="1"/>
        <scheme val="major"/>
      </rPr>
      <t xml:space="preserve"> </t>
    </r>
  </si>
  <si>
    <t>الزراعة والصيد والحراجة</t>
  </si>
  <si>
    <t>صيد الأسماك</t>
  </si>
  <si>
    <t>التعدين واستغلال المحاجر</t>
  </si>
  <si>
    <t>الصناعة التحويلية</t>
  </si>
  <si>
    <t>إمدادات الكهرباء والغاز والماء</t>
  </si>
  <si>
    <t>الإنشاءات</t>
  </si>
  <si>
    <t xml:space="preserve">تجارة الجملة والتجزئة وإصلاح المركبات ذات المحركات والدراجات النارية  </t>
  </si>
  <si>
    <t>الفنادق والمطاعم</t>
  </si>
  <si>
    <t>الوساطة المالية</t>
  </si>
  <si>
    <t>الأنشطة العقارية والإيجارية وأنشطة خدمات الأعمال</t>
  </si>
  <si>
    <t xml:space="preserve">الإدارة العامة والدفاع </t>
  </si>
  <si>
    <t>الصحة والعمل الاجتماعي</t>
  </si>
  <si>
    <t xml:space="preserve">أنشطة الخدمات المجتمعية والاجتماعية والشخصية الأخرى </t>
  </si>
  <si>
    <t>أنشطة الأسر المعيشية الخاصة التي تعين أفراداً لأداء الأعمال المنزلية، أنشطة الأسر المعيشية لإنتاج سلع وخدمات غير مميزة</t>
  </si>
  <si>
    <t>انشطة المنظمات والهيئات الخارجة عن نطاق الولاية الوطنية</t>
  </si>
  <si>
    <r>
      <t>2.4.5. التوزيع النسبي للمشتغلين (15 سنة فأكثر) حسب النشاط الاقتصادي والنوع، منتصف 2008</t>
    </r>
    <r>
      <rPr>
        <b/>
        <sz val="11"/>
        <color rgb="FFFF0000"/>
        <rFont val="Cambria"/>
        <family val="1"/>
        <scheme val="major"/>
      </rPr>
      <t>*</t>
    </r>
  </si>
  <si>
    <t>الأنشطة العقارية والايجارية وأنشطة خدمات الأعمال</t>
  </si>
  <si>
    <r>
      <t>3.4.5. تقديرات المواطنين المشتغلين (15 سنة فأكثر) حسب النشاط الاقتصادي والنوع، منتصف 2008</t>
    </r>
    <r>
      <rPr>
        <b/>
        <sz val="11"/>
        <color rgb="FFFF0000"/>
        <rFont val="Cambria"/>
        <family val="1"/>
        <scheme val="major"/>
      </rPr>
      <t>*</t>
    </r>
    <r>
      <rPr>
        <b/>
        <sz val="11"/>
        <rFont val="Cambria"/>
        <family val="1"/>
        <scheme val="major"/>
      </rPr>
      <t xml:space="preserve"> </t>
    </r>
  </si>
  <si>
    <t>الصحة والعمل الإجتماعي</t>
  </si>
  <si>
    <t xml:space="preserve">انشطة الخدمات المجتمعية والاجتماعية والشخصية الأخرى </t>
  </si>
  <si>
    <t>أنشطة المنظمات والهيئات الخارجة عن نطاق الولاية الوطنية</t>
  </si>
  <si>
    <r>
      <t>4.4.5. التوزيع النسبي للمواطنين المشتغلين (15 سنة فأكثر) حسب النشاط الاقتصادي والنوع، منتصف 2008</t>
    </r>
    <r>
      <rPr>
        <b/>
        <sz val="11"/>
        <color rgb="FFFF0000"/>
        <rFont val="Cambria"/>
        <family val="1"/>
        <scheme val="major"/>
      </rPr>
      <t>*</t>
    </r>
  </si>
  <si>
    <r>
      <t>5.4.5.تقديرات غير المواطنين المشتغلين (15 سنة فأكثر) حسب النشاط الاقتصادي والنوع، منتصف 2008</t>
    </r>
    <r>
      <rPr>
        <b/>
        <sz val="11"/>
        <color rgb="FFFF0000"/>
        <rFont val="Cambria"/>
        <family val="1"/>
        <scheme val="major"/>
      </rPr>
      <t>*</t>
    </r>
    <r>
      <rPr>
        <b/>
        <sz val="11"/>
        <rFont val="Cambria"/>
        <family val="1"/>
        <scheme val="major"/>
      </rPr>
      <t xml:space="preserve"> </t>
    </r>
  </si>
  <si>
    <r>
      <t>6.4.5. التوزيع النسبي لغير المواطنين المشتغلين (15 سنة فأكثر) حسب النشاط الاقتصادي والنوع، منتصف 2008</t>
    </r>
    <r>
      <rPr>
        <b/>
        <sz val="11"/>
        <color rgb="FFFF0000"/>
        <rFont val="Cambria"/>
        <family val="1"/>
        <scheme val="major"/>
      </rPr>
      <t>*</t>
    </r>
  </si>
  <si>
    <t>6.  الزراعة والبيئة</t>
  </si>
  <si>
    <t xml:space="preserve">1.6. الزراعة </t>
  </si>
  <si>
    <t>الإنتاج النباتي</t>
  </si>
  <si>
    <t xml:space="preserve">الثروة الحيوانية والسمكية </t>
  </si>
  <si>
    <t>تجارة السلع الزراعية</t>
  </si>
  <si>
    <t>2.6. البيئة</t>
  </si>
  <si>
    <t xml:space="preserve">الموقع والمساحة </t>
  </si>
  <si>
    <t xml:space="preserve">المناخ </t>
  </si>
  <si>
    <t>إحصاءات الهواء</t>
  </si>
  <si>
    <t>المياه</t>
  </si>
  <si>
    <t xml:space="preserve">النفايات </t>
  </si>
  <si>
    <t>الصحة والسلامة</t>
  </si>
  <si>
    <t>6.الزراعة والبيئة</t>
  </si>
  <si>
    <t>تمثل البيانات والمعلومات الإحصائية الخاصة بقطاعي الزراعة والبيئة أهمية كبيرة في دعم واتخاذ القرار، وتُعد مؤشراً هاماً بالنسبة لمعظم الأنشطة الاقتصادية، إذ هي الأساس الذي تبنى عليه الخطط والمشاريع الرامية إلى تنمية وتطوير قطاع زراعي مستدام يحافظ على البيئة، ويساهم في تعزيز الأمن الغذائي.
وعلى الرغم من التحديات الكبيرة التي تواجه  قطاع الزراعة من ندرة المياه، وملوحة التربة، وارتفاع درجات الحرارة والرطوبة، فقد حقق هذا القطاع مردوداً كبيراً لم يقتصر على العائد الاقتصادي فحسب، بل ساهم بشكل ملحوظ في الحفاظ على جودة الهواء، وخاصة مع وجود الخطط والسياسات الزراعية الرشيدة.
ومع ازدياد الوعي تجاه بيئة أنظف وأفضل، انعكس هذا الهدف على سياسات وبرامج إمارة أبوظبي وحكومتها. وتعتبر المواضيع البيئية من أكثر المواضيع تعقيدا، حيث تحتوي على مجالات متنوعة مثل الهواء والماء وموارده والأرض والتربة وتأثيرها على صحة الإنسان والتنمية البشرية؛ ولذلك أصبح من الضروري وضع إحصاءات فعالة تغطي معظم الجوانب البيئية المهمة لدعم راسمي السياسات والمحللين والباحثين لتنمية بيئتنا المحلية والحفاظ عليها.
لذا يسعى مركز الإحصاء – أبوظبي إلى توفير إحصاءات في مجالي الزراعة والبيئة ترصد الواقع الحقيقي وتغطي معظم جوانبه، وتتابع التطور الناشئ في هذين المجالين وذلك بهدف الوصول إلى التنمية المستدامة.</t>
  </si>
  <si>
    <t>عدد الحيازات الزراعية (الحيازات النباتية)</t>
  </si>
  <si>
    <t>المساحة الكلية للمزارع (دونم)</t>
  </si>
  <si>
    <t>المساحة الكلية للأراضي المزروعة (دونم)</t>
  </si>
  <si>
    <t>عدد مزارع الدواجن</t>
  </si>
  <si>
    <t>إنتاج لحوم الدواجن (طن)</t>
  </si>
  <si>
    <t>إنتاج البيض (ألف بيضة)</t>
  </si>
  <si>
    <t>عدد مزارع الأبقار الحديثة</t>
  </si>
  <si>
    <t>عدد الأبقار</t>
  </si>
  <si>
    <t>عدد الأبقار الحلوب</t>
  </si>
  <si>
    <t>إنتاج الحليب (طن)</t>
  </si>
  <si>
    <t xml:space="preserve">عدد قوارب الصيد العاملة </t>
  </si>
  <si>
    <t>عدد صيادي الأسماك</t>
  </si>
  <si>
    <t>كمية الأسماك المصطادة  (طن)</t>
  </si>
  <si>
    <t>قيمة السلع الزراعية المصدرة (ألف درهم)</t>
  </si>
  <si>
    <t>قيمة السلع الزراعية المعاد تصديرها (ألف درهم)</t>
  </si>
  <si>
    <t>البيئة</t>
  </si>
  <si>
    <t>متوسط درجة الحرارة الصغرى  ( درجة مئوية)</t>
  </si>
  <si>
    <t>متوسط معدلات الرطوبة النسبية الصغري (%)</t>
  </si>
  <si>
    <t>متوسط الأمطار الهاطلة (مليمتر)</t>
  </si>
  <si>
    <t>متوسط درجة الحرارة العظمى ( درجة مئوية)</t>
  </si>
  <si>
    <t>متوسط معدلات الرطوبة النسبية العظمى (%)</t>
  </si>
  <si>
    <t>متوسط الضغط الجوي (هيكتوباسكال)</t>
  </si>
  <si>
    <t>معدل االزيادة في انبعاثات ثاني أكسيد الكربون - قطاع النفط والغاز (%)</t>
  </si>
  <si>
    <t>معدل االزيادة في انبعاثات ثاني أكسيد الكربون - قطاع الماء والكهرباء (%)</t>
  </si>
  <si>
    <t>عدد الآبار العاملة</t>
  </si>
  <si>
    <t>معدلات السحب من المياه الجوفية (مليون متر مكعب)</t>
  </si>
  <si>
    <t>استهلاك الهكتار الزراعي الواحد من المياه (متر مكعب)</t>
  </si>
  <si>
    <t>إجمالي موارد المياه غير التقليدية (مليون متر مكعب)</t>
  </si>
  <si>
    <t>كمية مياه الصرف الصحي المعالجة (مليون متر مكعب)</t>
  </si>
  <si>
    <t>إجمالي كمية النفايات الناشئة (طن)</t>
  </si>
  <si>
    <t>المتوسط اليومي لكمية النفايات الناشئة  (طن)</t>
  </si>
  <si>
    <t xml:space="preserve">
يعتبر قطاع الزراعة والأسماك من القطاعات الإنتاجية الرئيسة وذلك نظراً لكونه أحد القطاعات المكونة للناتج المحلي الإجمالي، ناهيك عن أنه القطاع المزود بالسلع الغذائية والمواد الخام اللازمة للعديد من الصناعات الغذائية في إمارة أبوظبي. وتهدف السياسة الزراعية إلى تعزيز مساهمة الزراعة في تحقيق التنمية الاقتصادية ورفع كفاءة استغلال الموارد الزراعية المتاحة فنياً واقتصادياً وبيئياً بشكل يحقق استدامة التنمية، كما تهدف إلى رفع قيمة الإنتاج الزراعي ودعم الصناعات الزراعية وزيادة مساهمتها في الناتج المحلي الإجمالي، بالإضافة إلى تحقيق التوازن بين التنمية الزراعية والقطاعات الاقتصادية الأخرى.     
وتتضمن الإحصاءات الزراعية في هذا الفصل من الكتاب الإحصائي بيانات عن أعداد المزارع ومساحة الأراضي الزراعية ومؤشرات المساحة المحصولية وكميات الإنتاج الزراعي وقيمته. وفي عام 2010 بلغ عدد الحيازات الزراعية في إمارة أبوظبي 24,290 حيازة بمساحة إجمالية 747,679 دونماً، تم استغلال نحو 87% منها في استخدامات زراعية.
كما بلغ العدد الكلي للثروة الحيوانية من الضأن والماعز في إمارة أبوظبي 2.3 مليون رأساً في عام 2009، يتركز العدد الأكبر منها في منطقة العين، حيث احتوت على 63% من إجمالي الضأن والماعز في الإمارة، أما الجمال فقد بلغ العدد الكلي لها 378,076 رأساً تركز معظمها في منطقة العين أيضاً بنسبة 54% من إجمالي عدد الجمال، بينما كانت نسبة الأبقار متقاربة في مناطق إمارة أبوظبي في عام 2009. 
</t>
  </si>
  <si>
    <t xml:space="preserve">تساهم إحصاءات الإنتاج النباتي في توفير بيانات عن هذا النشاط تتعلق بالمتغيرات التي تطرأ عليه من موسم لآخر، وتعكس حجم مساهمته في تأمين الغذاء، بالإضافة إلى تقديم تصور عن الأمن الغذائي ومقدار العجز أو الفائض في المنتجات النباتية، وبناء عليه يتم وضع سياسات التجارة الخارجية من حيث كمية الصادرات والواردات ورسم خطط النمط الزراعي الذي يساعد على  خفض العجز في بعض المحاصيل وخفض الفائض في بعضها الآخر.                       </t>
  </si>
  <si>
    <t>1.1.6.  عدد ومساحة الحيازات النباتية حسب المنطقة</t>
  </si>
  <si>
    <t xml:space="preserve"> (دونم)</t>
  </si>
  <si>
    <t>المساحة</t>
  </si>
  <si>
    <t>المصدر: جهاز أبوظبي للرقابة الغذائية</t>
  </si>
  <si>
    <t>الشكل:  1.1.6. التوزيع النسبي لمساحة الحيازات النباتية حسب المنطقة، 2010</t>
  </si>
  <si>
    <t>2.1.6 مساحة الحيازات النباتية حسب استخدام الأرض والمنطقة، 2010</t>
  </si>
  <si>
    <t>مساحة الحيازات</t>
  </si>
  <si>
    <t>بساتين فاكهة</t>
  </si>
  <si>
    <t>محاصيل حقلية</t>
  </si>
  <si>
    <t>خضراوات</t>
  </si>
  <si>
    <t>زراعة محمية</t>
  </si>
  <si>
    <t>بور للراحة</t>
  </si>
  <si>
    <t>مصدات رياح</t>
  </si>
  <si>
    <t>مبانٍ</t>
  </si>
  <si>
    <t xml:space="preserve">أراضٍ لم تستغل من قبل </t>
  </si>
  <si>
    <t>الشكل: 2.1.6. التوزيع النسبي لمساحة الحيازات النباتية حسب استخدام الأرض، 2010</t>
  </si>
  <si>
    <t>3.1.6. المساحة المزروعة بالمحاصيل الحقلية حسب المنطقة</t>
  </si>
  <si>
    <t>4.1.6.  كمية إنتاج المحاصيل الحقلية حسب المنطقة</t>
  </si>
  <si>
    <t>5.1.6. قيمة المحاصيل الحقلية المنتجة حسب المنطقة</t>
  </si>
  <si>
    <t>الشكل: 3.1.6. التوزيع النسبي للمساحة المزروعة بالمحاصيل الحقلية حسب المنطقة، 2010</t>
  </si>
  <si>
    <t>6.1.6 كمية الإنتاج والمساحة المزروعة ومتوسط الإنتاجية من الخضراوات حسب النوع، 2010</t>
  </si>
  <si>
    <r>
      <t xml:space="preserve">الإنتاج
</t>
    </r>
    <r>
      <rPr>
        <sz val="9"/>
        <rFont val="Calibri"/>
        <family val="2"/>
        <scheme val="minor"/>
      </rPr>
      <t>(طن)</t>
    </r>
  </si>
  <si>
    <r>
      <t xml:space="preserve">المساحة المزروعة
</t>
    </r>
    <r>
      <rPr>
        <sz val="9"/>
        <rFont val="Calibri"/>
        <family val="2"/>
        <scheme val="minor"/>
      </rPr>
      <t>(دونم)</t>
    </r>
  </si>
  <si>
    <r>
      <t xml:space="preserve">متوسط الإنتاج </t>
    </r>
    <r>
      <rPr>
        <sz val="9"/>
        <rFont val="Calibri"/>
        <family val="2"/>
        <scheme val="minor"/>
      </rPr>
      <t>(طن/دونم)</t>
    </r>
  </si>
  <si>
    <t>طماطم</t>
  </si>
  <si>
    <t>فلفل</t>
  </si>
  <si>
    <t>خيار</t>
  </si>
  <si>
    <t>كوسا</t>
  </si>
  <si>
    <t>بطيخ</t>
  </si>
  <si>
    <t>شمام</t>
  </si>
  <si>
    <t>بصل جاف</t>
  </si>
  <si>
    <t>باذنجان</t>
  </si>
  <si>
    <t>زهرة</t>
  </si>
  <si>
    <t>فول أخضر</t>
  </si>
  <si>
    <t>ملفوف</t>
  </si>
  <si>
    <t>ملوخية</t>
  </si>
  <si>
    <t>شمندر</t>
  </si>
  <si>
    <t>ذرة</t>
  </si>
  <si>
    <t>لفت</t>
  </si>
  <si>
    <t>جزر</t>
  </si>
  <si>
    <t>فاصوليا</t>
  </si>
  <si>
    <t>خضراوات أخرى</t>
  </si>
  <si>
    <t xml:space="preserve">7.1.6. عدد ومساحة البيوت المحمية حسب المنطقة </t>
  </si>
  <si>
    <r>
      <t>المجموع</t>
    </r>
    <r>
      <rPr>
        <b/>
        <sz val="10"/>
        <color rgb="FFFF0000"/>
        <rFont val="Calibri"/>
        <family val="2"/>
        <scheme val="minor"/>
      </rPr>
      <t>*</t>
    </r>
  </si>
  <si>
    <r>
      <rPr>
        <sz val="9"/>
        <color rgb="FFFF0000"/>
        <rFont val="Calibri"/>
        <family val="2"/>
        <scheme val="minor"/>
      </rPr>
      <t>*</t>
    </r>
    <r>
      <rPr>
        <sz val="9"/>
        <rFont val="Calibri"/>
        <family val="2"/>
        <scheme val="minor"/>
      </rPr>
      <t xml:space="preserve"> قد لا يتفق مجموع الأرقام المذكورة مع المجموع الكلي نظراً للتقريب</t>
    </r>
  </si>
  <si>
    <t>الشكل 4.1.6. مساحات البيوت المحمية حسب المنطقة</t>
  </si>
  <si>
    <t>8.1.6. عدد ومساحة الأشجار المثمرة حسب النوع - إمارة أبوظبي</t>
  </si>
  <si>
    <r>
      <t xml:space="preserve">الأشجار المثمرة </t>
    </r>
    <r>
      <rPr>
        <b/>
        <sz val="10"/>
        <color rgb="FFFF0000"/>
        <rFont val="Calibri"/>
        <family val="2"/>
        <scheme val="minor"/>
      </rPr>
      <t>*</t>
    </r>
  </si>
  <si>
    <t>ليمون</t>
  </si>
  <si>
    <t>برتقال</t>
  </si>
  <si>
    <t>مانجو</t>
  </si>
  <si>
    <t>رمان</t>
  </si>
  <si>
    <t>تين</t>
  </si>
  <si>
    <t>جوافة</t>
  </si>
  <si>
    <t>عنب</t>
  </si>
  <si>
    <t>توت</t>
  </si>
  <si>
    <t>لوز</t>
  </si>
  <si>
    <t>موز</t>
  </si>
  <si>
    <t>سدر</t>
  </si>
  <si>
    <r>
      <rPr>
        <sz val="9"/>
        <color rgb="FFFF0000"/>
        <rFont val="Calibri"/>
        <family val="2"/>
        <scheme val="minor"/>
      </rPr>
      <t>*</t>
    </r>
    <r>
      <rPr>
        <sz val="9"/>
        <rFont val="Calibri"/>
        <family val="2"/>
        <scheme val="minor"/>
      </rPr>
      <t xml:space="preserve"> باستثناء النخيل</t>
    </r>
  </si>
  <si>
    <t>9.1.6. عدد ومساحة الأشجار المثمرة حسب النوع - أبوظبي</t>
  </si>
  <si>
    <t>10.1.6. عدد ومساحة الأشجار المثمرة حسب النوع - العين</t>
  </si>
  <si>
    <r>
      <t>الأشجار المثمرة</t>
    </r>
    <r>
      <rPr>
        <b/>
        <sz val="10"/>
        <color rgb="FFFF0000"/>
        <rFont val="Calibri"/>
        <family val="2"/>
        <scheme val="minor"/>
      </rPr>
      <t xml:space="preserve"> *</t>
    </r>
  </si>
  <si>
    <t>11.1.6. عدد ومساحة الأشجار المثمرة حسب النوع - المنطقة الغربية</t>
  </si>
  <si>
    <t>12.1.6. عدد ومساحة الأشجار الحرجية المزروعة حسب المنطقة، 2010</t>
  </si>
  <si>
    <t>13.1.6.  عدد ومساحة أشجار الزينة المزروعة حسب المنطقة</t>
  </si>
  <si>
    <t>14.1.6. كمية وقيمة المنتجات الزراعية الموردة لمراكز التسويق الزراعي</t>
  </si>
  <si>
    <t>(الكمية: طن، القيمة: ألف درهم)</t>
  </si>
  <si>
    <t>المنتج</t>
  </si>
  <si>
    <t>لوبيا</t>
  </si>
  <si>
    <t>بامية</t>
  </si>
  <si>
    <t>بازلاء</t>
  </si>
  <si>
    <t>جرجير</t>
  </si>
  <si>
    <t>خس</t>
  </si>
  <si>
    <t>سبانخ</t>
  </si>
  <si>
    <t>كزبرة</t>
  </si>
  <si>
    <t>بقدونس</t>
  </si>
  <si>
    <t>بطاطا</t>
  </si>
  <si>
    <t xml:space="preserve">أعلاف </t>
  </si>
  <si>
    <t xml:space="preserve">15.1.6. الرقم القياسي لأسعار المنتجين الزراعيين </t>
  </si>
  <si>
    <t>(100 = 2005)</t>
  </si>
  <si>
    <t>المحصول</t>
  </si>
  <si>
    <t>جميع المنتجات</t>
  </si>
  <si>
    <t>فقوس</t>
  </si>
  <si>
    <t xml:space="preserve"> -</t>
  </si>
  <si>
    <t>الثروة الحيوانية والسمكية</t>
  </si>
  <si>
    <t xml:space="preserve">
يعتبر قطاع الثروة الحيوانية من المقومات الرئيسة في تحقيق التنمية  الاقتصادية، ولاسيما أنها تعد مصدر دخل أساسي لسكان الريف والبادية؛ لذلك حظي هذا القطاع باهتمام بالغ من قبل الحكومة من خلال الخطط والبرامج والسياسات المعتمدة، حيث أثمرت تلك الجهود نمواً مطرداً في أعداد الثروة الحيوانية خلال السنوات الماضية.     
وتعد السواحل مصدراً أساسياً لتلبية احتياجات السكان من الأسماك، العنصر الأساسي في غذاء مواطني المناطق الساحلية، وتعتبر الثروة السمكية من أهم الثروات الاقتصادية المتجددة ومصدراً هاماً للدخل القومي.
                                      </t>
  </si>
  <si>
    <t>16.1.6. أعداد الثروة الحيوانية حسب النوع - إمارة أبوظبي</t>
  </si>
  <si>
    <t>أعداد الثروة الحيوانية حسب النوع - إمارة أبوظبي</t>
  </si>
  <si>
    <t>الضأن والماعز</t>
  </si>
  <si>
    <t>الأبقار</t>
  </si>
  <si>
    <t>الجمال</t>
  </si>
  <si>
    <r>
      <t>المصدر</t>
    </r>
    <r>
      <rPr>
        <sz val="12"/>
        <rFont val="Calibri"/>
        <family val="2"/>
        <scheme val="minor"/>
      </rPr>
      <t>: جهاز أبوظبي للرقابة الغذائية</t>
    </r>
  </si>
  <si>
    <t>17.1.6. أعداد الثروة الحيوانية حسب النوع - أبوظبي</t>
  </si>
  <si>
    <t>18.1.6. أعداد الثروة الحيوانية حسب النوع - العين</t>
  </si>
  <si>
    <t>19.1.6. أعداد الثروة الحيوانية حسب النوع - المنطقة الغربية</t>
  </si>
  <si>
    <t>الشكل 5.1.6. التوزيع النسبي لأعداد الثروة الحيوانية حسب المنطقة، 2009</t>
  </si>
  <si>
    <t>الشكل 6.1.6. أعداد الثروة الحيوانية حسب النوع - إمارة أبوظبي</t>
  </si>
  <si>
    <t>20.1.6. عدد وقيمة الجمال المسلمة والمباعة وكمية وقيمة اللحوم لمعاقر الجمال</t>
  </si>
  <si>
    <t>(الكمية: كيلوجرام، القيمة: درهم)</t>
  </si>
  <si>
    <t>الجمال المسلمة</t>
  </si>
  <si>
    <t>اللحوم المباعة</t>
  </si>
  <si>
    <t>الجمال المباعة</t>
  </si>
  <si>
    <t>21.1.6. عدد وإنتاج مزارع الدواجن حسب النوع</t>
  </si>
  <si>
    <t>الوحدة</t>
  </si>
  <si>
    <t>لاحم</t>
  </si>
  <si>
    <t>عدد</t>
  </si>
  <si>
    <t>طن</t>
  </si>
  <si>
    <t>بياض</t>
  </si>
  <si>
    <t>ألف بيضة</t>
  </si>
  <si>
    <t xml:space="preserve">22.1.6. كمية وقيمة الأسماك المصطادة حسب العائلات الرئيسة للأسماك </t>
  </si>
  <si>
    <t>(الكمية: طن، القيمة: مليون درهم)</t>
  </si>
  <si>
    <t>عائلات الأسماك</t>
  </si>
  <si>
    <t>حبش</t>
  </si>
  <si>
    <t>قرش</t>
  </si>
  <si>
    <t>شعري</t>
  </si>
  <si>
    <t>نيسر</t>
  </si>
  <si>
    <t>قبقوب</t>
  </si>
  <si>
    <t xml:space="preserve">كنعد </t>
  </si>
  <si>
    <t>هامور</t>
  </si>
  <si>
    <t>كوفر</t>
  </si>
  <si>
    <t>االمصدر: هيئة البيئة - أبوظبي</t>
  </si>
  <si>
    <t>23.1.6. عدد الحيوانات التي تم علاجها في المستشفيات البيطرية حسب المنطقة</t>
  </si>
  <si>
    <t>أبوظبي والمنطقة الغربية</t>
  </si>
  <si>
    <t xml:space="preserve">24.1.6.  عدد الحالات التي تم تطعيمها وعلاجها حسب نوع الحيوان والمنطقة، 2010 </t>
  </si>
  <si>
    <t>المجموع الكلي</t>
  </si>
  <si>
    <t>ضأن</t>
  </si>
  <si>
    <t>ماعز</t>
  </si>
  <si>
    <t>أبقار</t>
  </si>
  <si>
    <t>جمال</t>
  </si>
  <si>
    <t>25.1.6. عدد الحالات المرضية للدواجن حسب المنطقة</t>
  </si>
  <si>
    <t xml:space="preserve">التجارة الخارجية للسلع الزراعية  </t>
  </si>
  <si>
    <t xml:space="preserve">تتمتع إمارة أبو ظبي بنشاط كبير في حركة التجارة الخارجية للسلع الزراعية يساعدها في ذلك موقعها الجغرافي وقربها من دول شرق آسيا، بالإضافة إلى التسهيلات التجارية والقوانين والأنظمة التجارية المعمول بها، التي ساعدت على التطور والنمو في حركة التبادل التجاري للسلع الزراعية والغذائية عبر منافذ الإمارة.                                                                                                                                                                      </t>
  </si>
  <si>
    <t>26.1.6. قيمة الواردات من السلع الزراعية والغذائية</t>
  </si>
  <si>
    <r>
      <t xml:space="preserve">المجموع </t>
    </r>
    <r>
      <rPr>
        <b/>
        <sz val="10"/>
        <color rgb="FFFF0000"/>
        <rFont val="Calibri"/>
        <family val="2"/>
        <scheme val="minor"/>
      </rPr>
      <t>*</t>
    </r>
  </si>
  <si>
    <t>مواد غذائية ومشروبات وسوائل كحولية وتبغ</t>
  </si>
  <si>
    <t>الاسمدة</t>
  </si>
  <si>
    <t>مبيدات الحشرات والقوارض والفطريات والأعشاب</t>
  </si>
  <si>
    <t>27.1.6. قيمة الصادرات من السلع الزراعية والغذائية</t>
  </si>
  <si>
    <t>28.1.6.  قيمة المعاد تصديره من السلع الزراعية والغذائية</t>
  </si>
  <si>
    <t>الشكل 7.1.6.  قيمة الواردات والصادرات والمعاد تصديره من السلع الزراعية والغذائية</t>
  </si>
  <si>
    <t>29.1.6. كمية وقيمة الواردات والصادرات والمعاد تصديره من الأسمدة الزراعية</t>
  </si>
  <si>
    <t>30.1.6. كمية المبيدات المستهلكة حسب النوع والمنطقة، 2010</t>
  </si>
  <si>
    <t>مبيدات حشرية</t>
  </si>
  <si>
    <t>لتر</t>
  </si>
  <si>
    <t>كيلوجرام</t>
  </si>
  <si>
    <t>مبيدات فطريات</t>
  </si>
  <si>
    <t>مبيدات عناكب</t>
  </si>
  <si>
    <t>كيلوغرام</t>
  </si>
  <si>
    <t xml:space="preserve">فوستوكسين </t>
  </si>
  <si>
    <t>فيرمونات (عدد)</t>
  </si>
  <si>
    <t>كيرومونات (عدد)</t>
  </si>
  <si>
    <t xml:space="preserve">31.1.6.  القيمة الإجمالية للقروض الممنوحة للمزارعين حسب المنطقة </t>
  </si>
  <si>
    <r>
      <t xml:space="preserve"> المجموع</t>
    </r>
    <r>
      <rPr>
        <b/>
        <sz val="10"/>
        <color rgb="FFFF0000"/>
        <rFont val="Calibri"/>
        <family val="2"/>
        <scheme val="minor"/>
      </rPr>
      <t>*</t>
    </r>
  </si>
  <si>
    <r>
      <rPr>
        <sz val="9"/>
        <color rgb="FFFF0000"/>
        <rFont val="Calibri"/>
        <family val="2"/>
        <scheme val="minor"/>
      </rPr>
      <t>*</t>
    </r>
    <r>
      <rPr>
        <sz val="9"/>
        <rFont val="Calibri"/>
        <family val="2"/>
        <scheme val="minor"/>
      </rPr>
      <t>يسدد المزارع 50% فقط من قيمة القرض</t>
    </r>
  </si>
  <si>
    <t xml:space="preserve">32.1.6. عدد المراكز الزراعية حسب المنطقة، 2010 </t>
  </si>
  <si>
    <t>مراكز إرشاد زراعي</t>
  </si>
  <si>
    <t>مراكز توريد</t>
  </si>
  <si>
    <t>مراكز تسويق منتجات</t>
  </si>
  <si>
    <t>مراكز تسويق أعلاف</t>
  </si>
  <si>
    <t xml:space="preserve">
يزداد اهتمام إمارة أبوظبي بتحقيق التنمية في مجالات البيئة وحمايتها والحفاظ على الموارد الطبيعية بها، وتعكس الإحصاءات البيئية ذلك من خلال عرض تأثير التطور والتغير الناتج في عدد من عناصر الإحصاءات البيئية الرئيسية مثل المناخ والهواء والمياه وإدارة النفايات.
 ففي عام 2010، بلغ متوسط درجة الحرارة الصغرى لإمارة أبوظبي 23 درجة مئوية، في حين كان متوسط درجة الحرارة العظمى 34.8 درجة مئوية. أما متوسط هطول الأمطار السنوي فقد انخفض من 81.8 مليمتر عام 2009 إلى 23.2 مليمتر عام 2010. وكان متوسط الحد الأدنى للرطوبة النسبية 33.1٪ بينما بلغ متوسط الحد الأقصى لها 78.1٪. وكان متوسط الضغط الجوي 1,008.7 هيكتوباسكال، وتجاوزت القيم العظمى لشدة الإشعاع الشمسي اليومي 8,000 وات/ متر مربع/ ساعة في بعض المناطق.
وفيما يتعلق بنوعية الهواء فقد ظلت تركيزات ملوثات الهواء ضمن حدودها المسموح بها في عام  2010 باستثناء تركيز الأغبرة العالقة التي يبلغ قطرها 10 ميكرون أو أقل، حيث وصل تركيز متوسطها السنوي إلى 226.6 ميكروجرام/ متر مكعب في منطقة أبوظبي، وسجلت أعلى المتوسطات في المناطق السكنية والصناعية في الإمارة.
وبلغت كمية مياه الصرف الصحي المعالجة عام 2010 نحو 246.6 مليون متر مكعب. وكانت نسبة مياه الصرف المعالجة في منطقة أبوظبي حوالي 74٪، في حين لم تتجاوز حصة المنطقة الغربية 3.6٪ من المجموع. وانخفض معدل السحب من المياه الجوفية بالإمارة بنسبة 6.2 ٪ ليصل إلى 2,250.9 مليون متر مكعب.
وقد تعرض 1259 شخصا لأمراض نقلت عن طريق الغذاء ولحالات تسمم غذائي في إمارة أبوظبي خلال عام 2010. وشكلت الحالات الناجمة عن تسمم الغذاء بالتيفوئيد 26.6٪ من مجموع تلك الحالات، في حين مثلت حالات الإصابة بالسالمونيلا نحو 7٪ من إجمالي الحالات المسجلة.
وشهدت الإمارة في عام 2010 توليد نفايات بمعدل يومي يزيد على 27.3 ألف طن أي ما يقرب من 9.97 مليون طن سنويا. وكانت لنفايات الإنشاءات والهدم أعلى نسبة من إجمالي كميات النفايات المولدة في الإمارة حيث بلغت 74%.
</t>
  </si>
  <si>
    <t>الموقع والمساحة</t>
  </si>
  <si>
    <t xml:space="preserve">تقع إمارة أبو ظبي في أقصى غرب وجنوب غرب دولة الإمارات العربية المتحدة، على طول الساحل الجنوبي للخليج العربي بين خطي عرض 22°40′ و25°  شمالا، وخطي طول 51° وتقريبا 56°  شرقا، وتبلغ مساحتها الكلية 67,340 كيلومترا مربعا، تمثل نحو 87% من المساحة الكلية لدولة الإمارات العربية المتحدة باستثناء الجزر، وتتضمن المياه الساحلية لإمارة أبو ظبي نحو 200 جزيرة، ويمتد الشريط الساحلي للإمارة إلى أكثر من 700 كيلومتر. 
تهيمن على تضاريس الإمارة أراضي رملية منخفضة تتخللها كثبان رملية يتجاوز ارتفاعها 300 مترا في بعض المناطق جنوبا. وتحد الإمارة من الشرق الأطراف الغربية لسلسلة جبال الحجر، ويعد جبل حفيت الذي يقع جنوب مدينة العين، الجبل الأعلى قمة فيها بارتفاع يبلغ حوالي 1,300 متر. </t>
  </si>
  <si>
    <r>
      <t>1.2.6. مساحة</t>
    </r>
    <r>
      <rPr>
        <b/>
        <sz val="11"/>
        <color rgb="FFFF0000"/>
        <rFont val="Calibri"/>
        <family val="2"/>
        <scheme val="minor"/>
      </rPr>
      <t>*</t>
    </r>
    <r>
      <rPr>
        <b/>
        <sz val="11"/>
        <color indexed="8"/>
        <rFont val="Calibri"/>
        <family val="2"/>
        <scheme val="minor"/>
      </rPr>
      <t xml:space="preserve"> دولة الإمارات العربية المتحدة</t>
    </r>
  </si>
  <si>
    <t>الإمارة</t>
  </si>
  <si>
    <t>ميل مربع</t>
  </si>
  <si>
    <t>كيلومتر مربع</t>
  </si>
  <si>
    <t>دبي</t>
  </si>
  <si>
    <t>الشارقة</t>
  </si>
  <si>
    <t>رأس الخيمة</t>
  </si>
  <si>
    <t>الفجيرة</t>
  </si>
  <si>
    <t>أم القيوين</t>
  </si>
  <si>
    <t>عجمان</t>
  </si>
  <si>
    <t>المصدر: وزارة الاقتصاد</t>
  </si>
  <si>
    <r>
      <rPr>
        <sz val="9"/>
        <color rgb="FFFF0000"/>
        <rFont val="Calibri"/>
        <family val="2"/>
        <scheme val="minor"/>
      </rPr>
      <t xml:space="preserve">* </t>
    </r>
    <r>
      <rPr>
        <sz val="9"/>
        <color indexed="8"/>
        <rFont val="Calibri"/>
        <family val="2"/>
        <scheme val="minor"/>
      </rPr>
      <t>باستثناء الجزر</t>
    </r>
  </si>
  <si>
    <r>
      <t xml:space="preserve">الشكل 1.2.6. مساحة </t>
    </r>
    <r>
      <rPr>
        <b/>
        <sz val="11"/>
        <color rgb="FFFF0000"/>
        <rFont val="Calibri"/>
        <family val="2"/>
        <scheme val="minor"/>
      </rPr>
      <t xml:space="preserve">* </t>
    </r>
    <r>
      <rPr>
        <b/>
        <sz val="11"/>
        <color indexed="8"/>
        <rFont val="Calibri"/>
        <family val="2"/>
        <scheme val="minor"/>
      </rPr>
      <t>دولة الإمارات العربية المتحدة</t>
    </r>
  </si>
  <si>
    <t xml:space="preserve">
       </t>
  </si>
  <si>
    <t>المناخ</t>
  </si>
  <si>
    <t xml:space="preserve">تقع إمارة أبوظبي في المنطقة المدارية الجافة ويقطع مدار السرطان الجزء الجنوبي منها مما يجعل مناخها يتصف بطبيعة صحراوية ذات درجات حرارة عالية على مدار السنة عموماً وفي فترات الصيف خصوصا. وترتبط متوسطات درجات الحرارة المرتفعة في الصيف بارتفاع الرطوبة النسبية وخصوصاً في المناطق الساحلية. وتعاني إمارة أبوظبي قلة الأمطار ويتصف شتاؤها بالدفء بشكل عام وهبوط درجات الحرارة إلى مستويات دنيا من حين إلى آخر، كما يلاحظ الفرق في درجات الحرارة بين المناطق الساحلية والصحراوية الداخلية والمرتفعات التي تشكل في مجموعها تضاريس الإمارة. وتهب على الدولة رياح موسمية شمالية تساعد على تلطيف الجو ما لم تكن محملة بأتربة ورياح جنوبية شرقية قصيرة الأمد ذات درجات رطوبة شديدة. وتتغير الرياح غالباً بين جنوبية أو جنوبية شرقية وغربية أو شمالية وشمالية غربية. ومن الملاحظ زيادة متوسطات تبخر المياه بسبب عدة عوامل هي سرعة الرياح العالية وقوة هبوبها والارتفاع الشديد في درجة الحرارة وقلة الأمطار. </t>
  </si>
  <si>
    <t>الشكل 2.2.6. متوسط درجات الحرارة العظمى والصغرى حسب المنطقة والشهر، 2010</t>
  </si>
  <si>
    <t xml:space="preserve">
</t>
  </si>
  <si>
    <t xml:space="preserve">أبوظبي -  درجات الحرارة الصغرى </t>
  </si>
  <si>
    <t xml:space="preserve">أبوظبي -  درجات الحرارة العظمى </t>
  </si>
  <si>
    <t>العين -  درجات الحرارة الصغرى</t>
  </si>
  <si>
    <t>العين -  درجات الحرارة العظمى</t>
  </si>
  <si>
    <t>المنطقة الغربية -  درجات الحرارة الصغرى</t>
  </si>
  <si>
    <t>المنطقة الغربية -  درجات الحرارة العظمى</t>
  </si>
  <si>
    <t>جزر أبوظبي -  درجات الحرارة الصغرى</t>
  </si>
  <si>
    <t>جزر أبوظبي -  درجات الحرارة العظمى</t>
  </si>
  <si>
    <t>أبريل</t>
  </si>
  <si>
    <t>2.2.6. درجات الحرارة حسب الشهر - أبوظبي، 2010</t>
  </si>
  <si>
    <t>(درجة مئوية)</t>
  </si>
  <si>
    <t>درجة الحرارة الصغرى</t>
  </si>
  <si>
    <t>متوسط درجة
 الحرارة الصغرى</t>
  </si>
  <si>
    <t>درجة الحرارة العظمى</t>
  </si>
  <si>
    <t>متوسط درجة الحرارة العظمى</t>
  </si>
  <si>
    <t>المصدر: المركز الوطني للأرصاد الجوية والزلازل</t>
  </si>
  <si>
    <t>3.2.6. درجات الحرارة حسب الشهر - العين، 2010</t>
  </si>
  <si>
    <t>4.2.6. درجات الحرارة حسب الشهر - المنطقة الغربية، 2010</t>
  </si>
  <si>
    <t>5.2.6. درجات الحرارة حسب الشهر - جزر أبوظبي، 2010</t>
  </si>
  <si>
    <t>6.2.6. متوسط هطول الأمطار حسب المنطقة والشهر، 2010</t>
  </si>
  <si>
    <t>(مليمتر)</t>
  </si>
  <si>
    <t>Trace</t>
  </si>
  <si>
    <t>الشكل 3.2.6. متوسط هطول الأمطار حسب المنطقة والشهر، 2010</t>
  </si>
  <si>
    <t xml:space="preserve">
</t>
  </si>
  <si>
    <t>7.2.6. هطول الأمطار في منطقتي أبوظبي والعين حسب الشهر، 2010</t>
  </si>
  <si>
    <t xml:space="preserve"> أبوظبي</t>
  </si>
  <si>
    <t xml:space="preserve"> العين</t>
  </si>
  <si>
    <t>أقوى الزخات في يوم واحد</t>
  </si>
  <si>
    <t>المجموع الشهري</t>
  </si>
  <si>
    <t>8.2.6. هطول الأمطار في المنطقة الغربية وجزر أبوظبي حسب الشهر، 2010</t>
  </si>
  <si>
    <t>9.2.6. متوسط الضغط الجوي حسب المنطقة والشهر، 2010</t>
  </si>
  <si>
    <t>(هيكتوباسكال)</t>
  </si>
  <si>
    <t>10.2.6. متوسط الرطوبة النسبية حسب المنطقة والشهر، 2010</t>
  </si>
  <si>
    <t>الشكل 4.2.6 . متوسط الرطوبة النسبية حسب المنطقة والشهر، 2010</t>
  </si>
  <si>
    <t>11.2.6. الرطوبة النسبية حسب الشهر - أبوظبي، 2010</t>
  </si>
  <si>
    <t>المتوسط
 الشهري</t>
  </si>
  <si>
    <t>متوسط الرطوبة
 الصغرى</t>
  </si>
  <si>
    <t>متوسط الرطوبة العظمى</t>
  </si>
  <si>
    <t>12.2.6. الرطوبة النسبية حسب الشهر - العين، 2010</t>
  </si>
  <si>
    <t>13.2.6. الرطوبة النسبية حسب الشهر - المنطقة الغربية، 2010</t>
  </si>
  <si>
    <t>14.2.6. الرطوبة النسبية حسب الشهر - جزر أبوظبي، 2010</t>
  </si>
  <si>
    <t>15.2.6. متوسط سرعة الرياح حسب المنطقة والشهر، 2010</t>
  </si>
  <si>
    <r>
      <t>(عقدة</t>
    </r>
    <r>
      <rPr>
        <sz val="9"/>
        <color rgb="FFFF0000"/>
        <rFont val="Calibri"/>
        <family val="2"/>
        <scheme val="minor"/>
      </rPr>
      <t>*</t>
    </r>
    <r>
      <rPr>
        <sz val="9"/>
        <color indexed="8"/>
        <rFont val="Calibri"/>
        <family val="2"/>
        <scheme val="minor"/>
      </rPr>
      <t>)</t>
    </r>
  </si>
  <si>
    <r>
      <rPr>
        <sz val="9"/>
        <color rgb="FFFF0000"/>
        <rFont val="Calibri"/>
        <family val="2"/>
        <scheme val="minor"/>
      </rPr>
      <t>*</t>
    </r>
    <r>
      <rPr>
        <sz val="9"/>
        <rFont val="Calibri"/>
        <family val="2"/>
        <scheme val="minor"/>
      </rPr>
      <t xml:space="preserve"> العقدة = 1.15 ميل في الساعة</t>
    </r>
  </si>
  <si>
    <t>16.2.6. سرعة الرياح حسب الشهر - أبوظبي، 2010</t>
  </si>
  <si>
    <t>القيمة العظمى</t>
  </si>
  <si>
    <t>متوسط القيم العظمى</t>
  </si>
  <si>
    <t>17.2.6. سرعة الرياح حسب الشهر - العين، 2010</t>
  </si>
  <si>
    <t xml:space="preserve">18.2.6. سرعة الرياح حسب الشهر - المنطقة الغربية، 2010 </t>
  </si>
  <si>
    <t>19.2.6. سرعة الرياح حسب الشهر - جزر أبوظبي، 2010</t>
  </si>
  <si>
    <t xml:space="preserve">20.2.6. المتوسط اليومي لعدد ساعات سطوع الشمس في منطقتي أبوظبي والعين حسب الشهر، 2010 </t>
  </si>
  <si>
    <t>(ساعة)</t>
  </si>
  <si>
    <t>21.2.6. متوسط المجموع اليومي لشدة الإشعاع الشمسي حسب المنطقة والشهر، 2010</t>
  </si>
  <si>
    <r>
      <t>(وات/م</t>
    </r>
    <r>
      <rPr>
        <vertAlign val="superscript"/>
        <sz val="9"/>
        <color indexed="8"/>
        <rFont val="Calibri"/>
        <family val="2"/>
        <scheme val="minor"/>
      </rPr>
      <t>2</t>
    </r>
    <r>
      <rPr>
        <sz val="9"/>
        <color indexed="8"/>
        <rFont val="Calibri"/>
        <family val="2"/>
        <scheme val="minor"/>
      </rPr>
      <t>/ساعة)</t>
    </r>
  </si>
  <si>
    <t>الشكل 5.2.6. متوسط المجموع اليومي لشدة الإشعاع الشمسي حسب المنطقة والشهر، 2010</t>
  </si>
  <si>
    <t>22.2.6. المجموع اليومي لشدة الإشعاع الشمسي حسب الشهر - أبوظبي، 2010</t>
  </si>
  <si>
    <t>القيمة الصغرى</t>
  </si>
  <si>
    <t>23.2.6. المجموع اليومي لشدة الإشعاع الشمسي حسب الشهر - العين، 2010</t>
  </si>
  <si>
    <t>24.2.6. المجموع اليومي لشدة الإشعاع الشمسي حسب الشهر - المنطقة الغربية، 2010</t>
  </si>
  <si>
    <t>25.2.6. المجموع اليومي لشدة الإشعاع الشمسي حسب الشهر - جزر أبوظبي، 2010</t>
  </si>
  <si>
    <t xml:space="preserve">إحصاءات الهواء </t>
  </si>
  <si>
    <t xml:space="preserve">إن لتلوث الهواء آثارا بيئية وصحية تؤثر في النظم الإيكولوجية ومن يسكنها من إنسان ونبات وحيوان؛ ولذلك تسعى حكومة أبوظبي إلى تحسين جودة الهواء وخفض الانبعاثات الناجمة عن مختلف الأنشطة الاقتصادية، وبالذات تلك الناجمة عن حرق الوقود الأحفوري الذي يستخدم في إنتاج الطاقة الكهربائية وقطاعات النقل والصناعة أو الناجمة عن استخدام المذيبات في مختلف العمليات الصناعية، كما في الصناعات الكيميائية والمعدنية.
وتعتبر معدلات تلوث الهواء في إمارة أبوظبي ضمن الحدود المسموح بها، إلا أن هذه المعدلات تختلف من منطقة إلى أخرى، حسب الأنشطة التي تقام فيها، فنجد أن محطات القياس القريبة من الطرقات تسجل معدلات تلوث عالية، وذلك يرجع إلى الانبعاثات الصادرة من عوادم السيارات، وينطبق ذلك أيضاً على القياسات التي ترصد بالقرب من مواقع الأنشطة الصناعية والنفطية، التي تسجل أعلى معدلات تلوث في الإمارة. وبشكل عام حافظت تركيزات ملوثات الهواء على حدودها المسموح بها باستثناء تركيز الأغبرة العالقة التي يبلغ قطرها 10 ميكرون أو أقل، حيث وصل تركيز متوسطها السنوي إلى 226.6 ميكروجرام/ متر مكعب في منطقة أبوظبي، وقد سجلت أعلى المتوسطات في المناطق السكنية والصناعية في الإمارة.
</t>
  </si>
  <si>
    <t>26.2.6. المتوسط السنوي لمؤشرات تلوث الهواء في المناطق الحضرية حسب المنطقة والمحطة، 2010</t>
  </si>
  <si>
    <t>المؤشر (الحد الأقصى المسموح )</t>
  </si>
  <si>
    <t>مدرسة خليفة</t>
  </si>
  <si>
    <t>مدرسة بني ياس</t>
  </si>
  <si>
    <t xml:space="preserve"> مدرسة العين</t>
  </si>
  <si>
    <t xml:space="preserve"> بدع زايد</t>
  </si>
  <si>
    <r>
      <t>ثاني أكسيد الكبريت  ( 350 ميكروجرام/م</t>
    </r>
    <r>
      <rPr>
        <vertAlign val="superscript"/>
        <sz val="10"/>
        <color theme="1"/>
        <rFont val="Calibri"/>
        <family val="2"/>
        <scheme val="minor"/>
      </rPr>
      <t>3</t>
    </r>
    <r>
      <rPr>
        <sz val="10"/>
        <color theme="1"/>
        <rFont val="Calibri"/>
        <family val="2"/>
        <scheme val="minor"/>
      </rPr>
      <t>/ساعة)</t>
    </r>
  </si>
  <si>
    <r>
      <t>ثاني أكسيد النيتروجين ( 400 ميكروجرام/م</t>
    </r>
    <r>
      <rPr>
        <vertAlign val="superscript"/>
        <sz val="10"/>
        <color theme="1"/>
        <rFont val="Calibri"/>
        <family val="2"/>
        <scheme val="minor"/>
      </rPr>
      <t>3</t>
    </r>
    <r>
      <rPr>
        <sz val="10"/>
        <color theme="1"/>
        <rFont val="Calibri"/>
        <family val="2"/>
        <scheme val="minor"/>
      </rPr>
      <t>/ساعة)</t>
    </r>
  </si>
  <si>
    <r>
      <t>الأوزون الأرضي ( 200 ميكروجرام/م</t>
    </r>
    <r>
      <rPr>
        <vertAlign val="superscript"/>
        <sz val="10"/>
        <color theme="1"/>
        <rFont val="Calibri"/>
        <family val="2"/>
        <scheme val="minor"/>
      </rPr>
      <t>3</t>
    </r>
    <r>
      <rPr>
        <sz val="10"/>
        <color theme="1"/>
        <rFont val="Calibri"/>
        <family val="2"/>
        <scheme val="minor"/>
      </rPr>
      <t>/ساعة)</t>
    </r>
  </si>
  <si>
    <r>
      <t>الأغبرة العالقة ( 150 ميكروجرام/م</t>
    </r>
    <r>
      <rPr>
        <vertAlign val="superscript"/>
        <sz val="10"/>
        <color theme="1"/>
        <rFont val="Calibri"/>
        <family val="2"/>
        <scheme val="minor"/>
      </rPr>
      <t>3</t>
    </r>
    <r>
      <rPr>
        <sz val="10"/>
        <color theme="1"/>
        <rFont val="Calibri"/>
        <family val="2"/>
        <scheme val="minor"/>
      </rPr>
      <t>/ 24 ساعة)</t>
    </r>
  </si>
  <si>
    <t>المصدر: هيئة البيئة - أبوظبي</t>
  </si>
  <si>
    <t>27.2.6. تركيز ثاني أكسيد الكبريت في الهواء المحيط حسب المنطقة، 2010</t>
  </si>
  <si>
    <t>(ميكروجرام/ متر مكعب)</t>
  </si>
  <si>
    <t>موقع المحطة</t>
  </si>
  <si>
    <t>وسط المدينة - مدرسة خديجة</t>
  </si>
  <si>
    <t>منطقة حضرية/ سكنية - مدرسة خليفة</t>
  </si>
  <si>
    <t>جانب الطريق - شارع حمدان</t>
  </si>
  <si>
    <t>منطقة حضرية/ سكنية - مدرسة بني ياس</t>
  </si>
  <si>
    <t xml:space="preserve">منطقة صناعية - مصفح  </t>
  </si>
  <si>
    <t>منطقة حضرية/ سكنية - مدرسة العين</t>
  </si>
  <si>
    <t>جانب الطريق - شارع العين</t>
  </si>
  <si>
    <t>منطقة حضرية/ سكنية - بدع زايد</t>
  </si>
  <si>
    <t>وسط المدينة - مدرسة غياثي</t>
  </si>
  <si>
    <t>منطقة نائية - واحة ليوا</t>
  </si>
  <si>
    <t>28.2.6. تركيز ثاني أكسيد النيتروجين في الهواء المحيط حسب المنطقة، 2010</t>
  </si>
  <si>
    <t>29.2.6. تركيز الميثان في الهواء المحيط حسب المنطقة، 2010</t>
  </si>
  <si>
    <t>30.2.6. تركيز الأوزون الأرضي في الهواء المحيط حسب المنطقة، 2010</t>
  </si>
  <si>
    <t>31.2.6. تركيز الأغبرة العالقة (10 ميكرون أو أقل) في الهواء الجوي المحيط حسب المنطقة، 2010</t>
  </si>
  <si>
    <t>32.2.6 تركيز كبريتيد الهيدروجين في الهواء المحيط حسب المنطقة، 2010</t>
  </si>
  <si>
    <t>33.2.6. تركيز أول أكسيد الكربون في الهواء المحيط حسب المنطقة، 2010</t>
  </si>
  <si>
    <t>(مليجرام/ متر مكعب)</t>
  </si>
  <si>
    <t>34.2.6. مستويات الضوضاء حسب المنطقة، 2010</t>
  </si>
  <si>
    <t>(ديسبل)</t>
  </si>
  <si>
    <t>35.2.6. انبعاثات ثاني أكسيد الكبريت - قطاع النفط والغاز</t>
  </si>
  <si>
    <t>قطاع العمل</t>
  </si>
  <si>
    <t>الاستكشاف والإنتاج</t>
  </si>
  <si>
    <t xml:space="preserve">شركات عاملة مستقلة </t>
  </si>
  <si>
    <r>
      <t>الخدمات المشتركة</t>
    </r>
    <r>
      <rPr>
        <sz val="10"/>
        <color rgb="FFFF0000"/>
        <rFont val="Calibri"/>
        <family val="2"/>
        <scheme val="minor"/>
      </rPr>
      <t xml:space="preserve"> **</t>
    </r>
  </si>
  <si>
    <t>التسويق والتكرير</t>
  </si>
  <si>
    <t>معالجة الغاز</t>
  </si>
  <si>
    <t>البتروكيماويات</t>
  </si>
  <si>
    <t xml:space="preserve"> * ضمن الاستكشاف والإنتاج</t>
  </si>
  <si>
    <t xml:space="preserve"> ** قطاع عمل جديد </t>
  </si>
  <si>
    <t>36.2.6. انبعاثات أكاسيد النيتروجين - قطاع النفط والغاز</t>
  </si>
  <si>
    <t xml:space="preserve">إنتاج الكيماويات </t>
  </si>
  <si>
    <r>
      <t xml:space="preserve">الخدمات المشتركة </t>
    </r>
    <r>
      <rPr>
        <sz val="10"/>
        <color rgb="FFFF0000"/>
        <rFont val="Calibri"/>
        <family val="2"/>
        <scheme val="minor"/>
      </rPr>
      <t>**</t>
    </r>
  </si>
  <si>
    <t>37.2.6. انبعاثات المركبات العضوية المتطايرة - قطاع النفط والغاز</t>
  </si>
  <si>
    <r>
      <t>شركات عاملة مستقلة</t>
    </r>
    <r>
      <rPr>
        <sz val="10"/>
        <color rgb="FFFF0000"/>
        <rFont val="Calibri"/>
        <family val="2"/>
        <scheme val="minor"/>
      </rPr>
      <t xml:space="preserve"> </t>
    </r>
  </si>
  <si>
    <t>38.2.6. الانبعاثات الكلية لملوثات الهواء - قطاع النفط والغاز</t>
  </si>
  <si>
    <t>نوع الملوث</t>
  </si>
  <si>
    <t xml:space="preserve">ثاني أكسيد الكبريت </t>
  </si>
  <si>
    <t>أكاسيد النيتروجين</t>
  </si>
  <si>
    <t xml:space="preserve">المركبات العضوية المتطايرة </t>
  </si>
  <si>
    <t>الشكل 6.2.6. الانبعاثات الكلية لملوثات الهواء - قطاع النفط والغاز</t>
  </si>
  <si>
    <t>39.2.6. نصيب الفرد من الانبعاثات الكلية الملوثة للهواء - قطاع النفط والغاز</t>
  </si>
  <si>
    <t xml:space="preserve">أكاسيد النيتروجين </t>
  </si>
  <si>
    <t xml:space="preserve">40.2.6. انبعاثات ثاني أكسيد الكربون - قطاع النفط والغاز   </t>
  </si>
  <si>
    <t>(مليون طن)</t>
  </si>
  <si>
    <t>شركات عاملة مستقلة</t>
  </si>
  <si>
    <t>إنتاج الكيمياويات</t>
  </si>
  <si>
    <t xml:space="preserve">41.2.6. نصيب الفرد من انبعاثات ثاني أكسيد الكربون- قطاع النفط والغاز  </t>
  </si>
  <si>
    <t> السنة</t>
  </si>
  <si>
    <t>42.2.6. انبعاثات ثاني أكسيد الكبريت - قطاع إنتاج الماء والكهرباء</t>
  </si>
  <si>
    <t>المصدر</t>
  </si>
  <si>
    <t>الشركة العربية للطاقة</t>
  </si>
  <si>
    <t>شركة الشويهات سي إم إس للطاقة</t>
  </si>
  <si>
    <t>شركة الإمارات سي إم إس للطاقة</t>
  </si>
  <si>
    <t xml:space="preserve">شركة الخليج توتال تراكتبل للطاقة </t>
  </si>
  <si>
    <t>شركة الطويلة - آسيا للطاقة</t>
  </si>
  <si>
    <t>محطة المرفأ للتحلية</t>
  </si>
  <si>
    <t>محطة مدينة زايد للطاقة</t>
  </si>
  <si>
    <t>المصدر: هيئة مياه وكهرباء أبوظبي</t>
  </si>
  <si>
    <t>43.2.6. انبعاثات أكاسيد النيتروجين - قطاع إنتاج الماء والكهرباء</t>
  </si>
  <si>
    <t>44.2.6. انبعاثات المركبات العضوية المتطايرة - قطاع إنتاج الماء والكهرباء</t>
  </si>
  <si>
    <t>محطة المرفأ للطاقة والتحلية</t>
  </si>
  <si>
    <t>45.2.6. الانبعاثات الكلية لملوثات الهواء - قطاع إنتاج الماء والكهرباء</t>
  </si>
  <si>
    <t>الشكل 7.2.6. الانبعاثات الكلية لملوثات الهواء - قطاع إنتاج الماء والكهرباء</t>
  </si>
  <si>
    <t>46.2.6. انبعاثات ثاني أكسيد الكربون - قطاع إنتاج الماء والكهرباء</t>
  </si>
  <si>
    <t>47.2.6. انبعاثات أخرى - قطاع إنتاج الماء والكهرباء</t>
  </si>
  <si>
    <t>أول أكسيد الكربون</t>
  </si>
  <si>
    <t xml:space="preserve">الرصاص </t>
  </si>
  <si>
    <t xml:space="preserve">الميثان </t>
  </si>
  <si>
    <t xml:space="preserve">المياه </t>
  </si>
  <si>
    <t xml:space="preserve">يعد موضوع المياه من المجالات الرئيسية التي توليها إمارة أبوظبي اهتماما خاصا وذلك للحفاظ على مواردها الطبيعية، حيث تعد المياه العصب الأساسي في عملية تلبية متطلبات النمو السكاني والتنمية الاقتصادية والاجتماعية والتنمية البيئية المستدامة. وتسعى حكومة أبوظبي جاهدة إلى تنمية الوعي بأهمية المياه ومواردها وترشيد استهلاكها، سواء كان ذلك كان على مستوى الأسر، أو حتى مستوى الأنشطة الاقتصادية الأخرى مثل الصناعة والزراعة.
وفي عام 2010 بلغ عدد الآبار العاملة في إمارة أبوظبي 68,200 بئر، في حين بلغ عدد الآبار غير العاملة 21,800 بئر حسب تقديرات هيئة البيئة – أبوظبي، كما بلغ معدل السحب من المياه الجوفية في إمارة أبوظبي عام 2010 نحو 2,250.9 مليون متر مكعب، بينما بلغ مخزون المياه الجوفية 636,620 مليون متر مكعب.
وكانت المنطقة الغربية هي الأقل إنتاجاً لمياه الصرف الصحي المعالجة في عام 2010، حيث لم تتجاوز نسبة المياه المعالجة 3.6٪ من الإنتاج الكلي للإمارة، في حين جاءت منطقة أبوظبي في المرتبة الأولى في هذا الصدد، حيث بلغ إنتاجها 74٪ من إجمالي المياه المعالجة.
</t>
  </si>
  <si>
    <t>48.2.6. عدد الآبار العاملة وغير العاملة حسب المنطقة</t>
  </si>
  <si>
    <r>
      <t>*</t>
    </r>
    <r>
      <rPr>
        <b/>
        <sz val="10"/>
        <color theme="1"/>
        <rFont val="Calibri"/>
        <family val="2"/>
        <scheme val="minor"/>
      </rPr>
      <t>2010</t>
    </r>
  </si>
  <si>
    <t>آبار عاملة</t>
  </si>
  <si>
    <t>آبار غير عاملة</t>
  </si>
  <si>
    <r>
      <rPr>
        <sz val="9"/>
        <color rgb="FFFF0000"/>
        <rFont val="Calibri"/>
        <family val="2"/>
        <scheme val="minor"/>
      </rPr>
      <t>*</t>
    </r>
    <r>
      <rPr>
        <sz val="9"/>
        <rFont val="Calibri"/>
        <family val="2"/>
        <scheme val="minor"/>
      </rPr>
      <t xml:space="preserve"> بيانات تقدير</t>
    </r>
  </si>
  <si>
    <t>49.2.6. معدلات السحب من المياه الجوفية حسب المنطقة</t>
  </si>
  <si>
    <t>(مليون متر مكعب)</t>
  </si>
  <si>
    <t>50.2.6. كميه المخزون من المياه الجوفية حسب النوع</t>
  </si>
  <si>
    <t>المياه الجوفية العذبة</t>
  </si>
  <si>
    <t>المياه الجوفية قليلة الملوحة</t>
  </si>
  <si>
    <t>المياه الجوفية المالحة</t>
  </si>
  <si>
    <t>الشكل 8.2.6. التوزيع النسبي لمخزون المياه الجوفية حسب النوع، 2010</t>
  </si>
  <si>
    <t>51.2.6. إجمالي موارد المياه غير التقليدية حسب النوع</t>
  </si>
  <si>
    <t>استهلاك المياه المحلاة</t>
  </si>
  <si>
    <t>كمية مياه الصرف الصحي المعالجة المعاد استخدامها</t>
  </si>
  <si>
    <t>52.2.6. كمية مياه الصرف الصحي المعالجة حسب المنطقة</t>
  </si>
  <si>
    <t>المصدر: شركة أبوظبي لخدمات الصرف الصحي</t>
  </si>
  <si>
    <t>53.2.6. كمية مياه الصرف الصحي المعالجة المعاد استخدامها حسب المنطقة</t>
  </si>
  <si>
    <r>
      <t xml:space="preserve">54.2.6. </t>
    </r>
    <r>
      <rPr>
        <b/>
        <sz val="11"/>
        <color indexed="8"/>
        <rFont val="Calibri"/>
        <family val="2"/>
        <scheme val="minor"/>
      </rPr>
      <t>إجمالي طاقة محطات معالجة مياه الصرف الصحي حسب المنطقة</t>
    </r>
  </si>
  <si>
    <t> 135.774</t>
  </si>
  <si>
    <t> 95.872</t>
  </si>
  <si>
    <t> 29.426</t>
  </si>
  <si>
    <t> 10.476</t>
  </si>
  <si>
    <t>55.2.6. إجمالي طاقة محطات المعالجة التقليدية للصرف الصحي حسب المنطقة</t>
  </si>
  <si>
    <t>56.2.6. إجمالي طاقة محطات المعالجة غير التقليدية للصرف الصحي حسب المنطقة</t>
  </si>
  <si>
    <t> 1.383</t>
  </si>
  <si>
    <t> -</t>
  </si>
  <si>
    <t> 0.215</t>
  </si>
  <si>
    <t> 1.168</t>
  </si>
  <si>
    <t>57.2.6. إجمالي استهلاك المياه في ري المساحات الزراعية</t>
  </si>
  <si>
    <t xml:space="preserve">استهلاك المياه الجوفية </t>
  </si>
  <si>
    <t>مياه الصرف الصحي المعالجة المعاد استخدامها</t>
  </si>
  <si>
    <t xml:space="preserve">مجموع الاستهلاك </t>
  </si>
  <si>
    <t>المساحات الزراعية (هكتار)</t>
  </si>
  <si>
    <t>متوسط استهلاك الهكتار الزراعي الواحد من المياه (متر مكعب)</t>
  </si>
  <si>
    <t>نسبة التوفير في ري المساحات الزراعية لكل هكتار</t>
  </si>
  <si>
    <t>المصدر:  مركز الإحصاء - أبوظبي، هيئة البيئة - أبوظبي، جهاز أبوظبي للرقابة الغذائية، شركة أبوظبي لخدمات الصرف الصحي، هيئة مياه وكهرباء أبوظبي</t>
  </si>
  <si>
    <t>النفايات</t>
  </si>
  <si>
    <t xml:space="preserve">يزداد الاهتمام بإدارة النفايات ومعالجتها مع تطورات التنمية الاقتصادية والبشرية، وأن زيادة التطور والنمو في أحد القطاعات الاقتصادية ينعكس مباشرة على كمية النفايات الناشئة من ذلك القطاع، وتزداد معها الحاجة إلى إيجاد نظام إدارة للنفايات يساهم في التخلص الآمن والجيد لها أو التفكير في إعادة تدوير مخلفاته؛ لتعود بفائدة اقتصادية على المجتمع وقطاعاته الاقتصادية. ويعد التخلص الآمن من النفايات الصلبة أحد أهم التحديات التي تواجه المجتمعات والدول النامية، وذلك للحد من المخاطر والأضرار الصحية والبيئية، التي يمكن أن تنتج عن التخلص من النفايات الصلبة خاصة الخطرة منها.
بلغ إجمالي كمية النفايات المولدة في إمارة أبوظبي حوالي 9.97 مليون طن في عام 2010  أي بمعدل 27.3 ألف طن يوميا، حيث وصلت نفايات الإنشاءات والهدم إلى 74% من إجمالي كمية النفايات، وبلغت كمية النفايات البلدية الصلبة حوالي 834 ألف طن تركز معظم إنتاجها في منطقة أبوظبي بنسبة 63%.
</t>
  </si>
  <si>
    <t>58.2.6. كمية النفايات الناشئة حسب نشاط المصدر والمنطقة، 2010</t>
  </si>
  <si>
    <t xml:space="preserve">المتوسط اليومي </t>
  </si>
  <si>
    <t>نفايات بلدية صلبة</t>
  </si>
  <si>
    <t>نفايات تجارية و صناعية</t>
  </si>
  <si>
    <t>نفايات زراعية</t>
  </si>
  <si>
    <t>نفايات الإنشاءات والهدم</t>
  </si>
  <si>
    <r>
      <t xml:space="preserve">نفايات طبية خطرة </t>
    </r>
    <r>
      <rPr>
        <sz val="10"/>
        <color rgb="FFFF0000"/>
        <rFont val="Calibri"/>
        <family val="2"/>
        <scheme val="minor"/>
      </rPr>
      <t>*</t>
    </r>
  </si>
  <si>
    <t>نفايات خطرة</t>
  </si>
  <si>
    <t>المصدر: مركز إدارة النفايات - أبوظبي</t>
  </si>
  <si>
    <r>
      <t xml:space="preserve">  بيانات تقديرية</t>
    </r>
    <r>
      <rPr>
        <sz val="9"/>
        <color rgb="FFFF0000"/>
        <rFont val="Calibri"/>
        <family val="2"/>
        <scheme val="minor"/>
      </rPr>
      <t>*</t>
    </r>
  </si>
  <si>
    <t>الشكل 9.2.6. التوزيع النسبي لكمية النفايات حسب المنطقة، 2010</t>
  </si>
  <si>
    <t xml:space="preserve">الصحة والسلامة </t>
  </si>
  <si>
    <r>
      <t xml:space="preserve">
يعد مجال الصحة والسلامة المهنية والبيئة أحد أهم المجالات التي توليها حكومة أبوظبي اهتماما كبيرا، ومن هذا المنطلق جاءت الإحصاءات لتعطي صورة أوضح عن حوادث الصحة والسلامة  لبعض القطاعات الاقتصادية وذلك للعمل على الحد من الحوادث المهنية وأخذ التدابير والحيطة من خلال تنمية الوعي بنظم إدارة الصحة والسلامة المهنية والبيئة.
</t>
    </r>
    <r>
      <rPr>
        <sz val="11"/>
        <color theme="1"/>
        <rFont val="Calibri"/>
        <family val="2"/>
      </rPr>
      <t xml:space="preserve">
وخلال عام 2010، كانت هناك 75 حالة من الحوادث المهنية المميتة و 26 حالة من حوادث الطرق المهنية المميتة في إمارة أبوظبي، بالإضافة إلى إصابة 1,259 شخصا بأمراض منقولة عن طريق الغذاء وحالات تسمم غذائي ناجمة عن تناول الأغذية أو المشروبات الملوثة بالبكتيريا والفيروسات. وشكلت الإصابة بالتيفوئيد أكبر حصة من حالات التسمم، حيث أصيب 335 فردا بنسبة 26.6٪ من مجموع حالات التسمم خلال عام 2010.</t>
    </r>
    <r>
      <rPr>
        <sz val="11"/>
        <rFont val="Calibri"/>
        <family val="2"/>
        <scheme val="minor"/>
      </rPr>
      <t xml:space="preserve">
</t>
    </r>
  </si>
  <si>
    <t>59.2.6. عدد حالات التسمم الغذائي والأمراض المنقولة عن طريق الغذاء حسب النوع</t>
  </si>
  <si>
    <t xml:space="preserve">النوع </t>
  </si>
  <si>
    <t>أنواع أخرى من التسمم الغذائي</t>
  </si>
  <si>
    <t>التهاب الكبد الفيروسي أ</t>
  </si>
  <si>
    <t>الباراتيفويد</t>
  </si>
  <si>
    <t>المصدر: هيئة الصحة - أبوظبي</t>
  </si>
  <si>
    <r>
      <t>60.2.6. عدد الإصابات المميتة</t>
    </r>
    <r>
      <rPr>
        <b/>
        <sz val="12"/>
        <color rgb="FFFF0000"/>
        <rFont val="Calibri"/>
        <family val="2"/>
        <scheme val="minor"/>
      </rPr>
      <t xml:space="preserve"> </t>
    </r>
  </si>
  <si>
    <t>حوادث الطرق</t>
  </si>
  <si>
    <t>حوادث العمل</t>
  </si>
  <si>
    <t>حوادث الطرق المهنية</t>
  </si>
  <si>
    <t>61.2.6.عدد حوادث الصحة والسلامة المهنية - قطاع النفط والغاز</t>
  </si>
  <si>
    <t>حوادث الوفيات</t>
  </si>
  <si>
    <t>الوفيات غير القابلة للتسجيل</t>
  </si>
  <si>
    <t>حوادث العجز</t>
  </si>
  <si>
    <t xml:space="preserve"> الحوادث المهدرة للوقت</t>
  </si>
  <si>
    <t>الحالات المعالجة طبيا</t>
  </si>
  <si>
    <t>حالة يوم عمل محدود</t>
  </si>
  <si>
    <t>حالات خطيرة على وشك الحدوث</t>
  </si>
  <si>
    <t>حوادث السفر</t>
  </si>
  <si>
    <t>الحوادث الخطيرة المسجلة</t>
  </si>
  <si>
    <t>حدوث الأمراض المهنية</t>
  </si>
  <si>
    <t>حوادث المرور على الطرق</t>
  </si>
  <si>
    <t>حالات على وشك الحدوث (أخرى)</t>
  </si>
  <si>
    <t>62.2.6. معدل الإصابات والحوادث المسجلة لكل مليون ساعة عمل - قطاع النفط والغاز</t>
  </si>
  <si>
    <t>عدد ساعات العمل (مليون ساعه)</t>
  </si>
  <si>
    <t>معدل تكرار الإصابات المهدرة للوقت</t>
  </si>
  <si>
    <t>معدل شدة الإصابة المهدرة للوقت</t>
  </si>
  <si>
    <t xml:space="preserve">معدل تكرار الحالات المسجلة </t>
  </si>
  <si>
    <t>معدل حوادث الوفاة</t>
  </si>
  <si>
    <t>63.2.6.عدد حوادث الصحة والسلامة المهنية - قطاع إنتاج الماء والكهرباء</t>
  </si>
  <si>
    <t>64.2.6. معدل الإصابات والحوادث المسجلة لكل مليون ساعة عمل - قطاع إنتاج الماء والكهرباء</t>
  </si>
  <si>
    <r>
      <t xml:space="preserve">معدل تكرار الحالات المسجلة </t>
    </r>
    <r>
      <rPr>
        <sz val="10"/>
        <color rgb="FFFF0000"/>
        <rFont val="Calibri"/>
        <family val="2"/>
        <scheme val="minor"/>
      </rPr>
      <t>*</t>
    </r>
  </si>
  <si>
    <t xml:space="preserve"> يتضمن معدل حوادث الوفاة *</t>
  </si>
  <si>
    <t>Type of Product</t>
  </si>
  <si>
    <t xml:space="preserve"> Export Prices of Refined Petroleum Products</t>
  </si>
  <si>
    <t xml:space="preserve"> استهلاك المياه المحلاة حسب المنطقة</t>
  </si>
  <si>
    <t xml:space="preserve"> استهلاك الكهرباء حسب المنطقة</t>
  </si>
  <si>
    <t xml:space="preserve"> عدد المركبات المرخصة حسب المنطقة</t>
  </si>
  <si>
    <t>حركة الطائرات حسب المطار والشهر</t>
  </si>
  <si>
    <t xml:space="preserve"> معدل الإشغال للمنشآت الفندقية حسب الشهر</t>
  </si>
  <si>
    <t>Number of Guest by month</t>
    <phoneticPr fontId="59" type="noConversion"/>
  </si>
  <si>
    <t xml:space="preserve"> أسعار منتجات الغاز الطبيعي المسال</t>
  </si>
  <si>
    <t>6.1.4. الطلاب والمعلمين والإداريين حسب المنطقة والنوع في التعليم الحكومي والخاص،</t>
  </si>
  <si>
    <t>Area of Plant Holdings by Region, 2010</t>
  </si>
  <si>
    <t>عدد ومساحة الأشجار المثمرة حسب النوع - أبوظبي</t>
  </si>
  <si>
    <t>عدد ومساحة الأشجار الحرجية المزروعة حسب المنطقة، 2010</t>
  </si>
  <si>
    <r>
      <t>Sulphur dioxide</t>
    </r>
    <r>
      <rPr>
        <sz val="11"/>
        <color indexed="8"/>
        <rFont val="Calibri"/>
        <family val="2"/>
      </rPr>
      <t xml:space="preserve"> </t>
    </r>
  </si>
  <si>
    <t>Nitrogen dioxide</t>
    <phoneticPr fontId="87" type="noConversion"/>
  </si>
  <si>
    <t>Methane</t>
    <phoneticPr fontId="87" type="noConversion"/>
  </si>
  <si>
    <t>Ground level ozone</t>
    <phoneticPr fontId="87" type="noConversion"/>
  </si>
  <si>
    <t>Particulate matter</t>
    <phoneticPr fontId="87" type="noConversion"/>
  </si>
  <si>
    <t>Hydrogen sulphide</t>
    <phoneticPr fontId="87" type="noConversion"/>
  </si>
  <si>
    <t>Carbon monoxide</t>
    <phoneticPr fontId="87" type="noConversion"/>
  </si>
  <si>
    <t xml:space="preserve"> الانبعاثات الكلية لملوثات الهواء - قطاع النفط والغاز</t>
  </si>
  <si>
    <t xml:space="preserve"> كمية مياه الصرف الصحي المعالجة حسب المنطقة</t>
  </si>
  <si>
    <r>
      <rPr>
        <b/>
        <sz val="10"/>
        <color rgb="FFFF0000"/>
        <rFont val="Cambria"/>
        <family val="1"/>
      </rPr>
      <t>*</t>
    </r>
    <r>
      <rPr>
        <b/>
        <sz val="10"/>
        <color theme="0" tint="-4.9989318521683403E-2"/>
        <rFont val="Cambria"/>
        <family val="1"/>
      </rPr>
      <t>2010-2005</t>
    </r>
  </si>
  <si>
    <t>2.1.3. المتوسط السنوي لمعدل نمو السكان في الفترات التعدادية حسب الجنسية والنوع</t>
  </si>
  <si>
    <r>
      <t xml:space="preserve"> 3.1.3. تقديرات السكان حسب المنطقة والنوع، منتصف عامي 2005 و2010</t>
    </r>
    <r>
      <rPr>
        <b/>
        <sz val="11"/>
        <color rgb="FFFF0000"/>
        <rFont val="Cambria"/>
        <family val="1"/>
      </rPr>
      <t>*</t>
    </r>
  </si>
  <si>
    <t xml:space="preserve">5.1.3. الكثافة السكانية (السكان لكل كيلومتر مربع) حسب المنطقة </t>
  </si>
  <si>
    <t>المنطقة / الجنسية / الجنس</t>
  </si>
  <si>
    <t xml:space="preserve"> 6.1.3. تقديرات السكان حسب الفئة العمرية والجنسية والنوع، منتصف 2010</t>
  </si>
  <si>
    <t>7.1.3. السكان حسب الفئة العمرية والنوع - تقديرات منتصف 2010</t>
  </si>
  <si>
    <t>8.1.3. المواطنون حسب الفئة العمرية والنوع - تقديرات منتصف 2010</t>
  </si>
  <si>
    <t>9.1.3. غير المواطنين حسب الفئة العمرية والنوع، تقديرات منتصف 2010</t>
  </si>
  <si>
    <t xml:space="preserve">12.1.3. غير المواطنين حسب الفئة العمرية والنوع - منطقة أبوظبي، تقديرات منتصف 2010 </t>
  </si>
  <si>
    <t>13.1.3. السكان حسب الفئة العمرية والنوع - حضر أبوظبي، تقديرات منتصف 2010</t>
  </si>
  <si>
    <t>14.1.3. المواطنون حسب الفئة العمرية والنوع - حضر أبوظبي، تقديرات منتصف 2010</t>
  </si>
  <si>
    <t>15.1.3. غير المواطنين حسب الفئة العمرية والنوع - حضر أبوظبي، تقديرات منتصف 2010</t>
  </si>
  <si>
    <t xml:space="preserve">16.1.3. السكان حسب الفئة العمرية والنوع - ريف أبوظبي، تقديرات منتصف 2010 </t>
  </si>
  <si>
    <t xml:space="preserve">17.1.3.  المواطنون حسب الفئة العمرية والنوع - ريف أبوظبي، تقديرات منتصف 2010 </t>
  </si>
  <si>
    <t xml:space="preserve">18.1.3. غير المواطنين حسب الفئة العمرية والنوع - ريف أبوظبي، تقديرات منتصف 2010 </t>
  </si>
  <si>
    <t xml:space="preserve">22.1.3. السكان حسب الفئة العمرية والنوع- حضر العين، تقديرات منتصف 2010 </t>
  </si>
  <si>
    <t xml:space="preserve">23.1.3. المواطنون حسب الفئة العمرية والنوع- حضر العين، تقديرات منتصف 2010 </t>
  </si>
  <si>
    <t xml:space="preserve">24.1.3. غير المواطنين حسب الفئة العمرية والنوع- حضر العين، تقديرات منتصف 2010 </t>
  </si>
  <si>
    <t xml:space="preserve">25.1.3. السكان حسب الفئة العمرية والنوع- ريف العين، تقديرات منتصف 2010 </t>
  </si>
  <si>
    <t xml:space="preserve">26.1.3. المواطنون حسب الفئة العمرية والنوع- ريف العين، تقديرات منتصف 2010 </t>
  </si>
  <si>
    <t xml:space="preserve">27.1.3. غير المواطنين حسب الفئة العمرية والنوع- ريف العين، تقديرات منتصف 2010 </t>
  </si>
  <si>
    <t xml:space="preserve">28.1.3. السكان حسب الفئة العمرية والنوع- المنطقة الغربية، تقديرات منتصف 2010 </t>
  </si>
  <si>
    <t>29.1.3. المواطنون حسب الفئة العمرية والنوع- المنطقة الغربية، تقديرات منتصف 2010</t>
  </si>
  <si>
    <t xml:space="preserve">30.1.3. غير المواطنين حسب الفئة العمرية والنوع- المنطقة الغربية، تقديرات منتصف 2010 </t>
  </si>
  <si>
    <t xml:space="preserve">31.1.3. السكان حسب الفئة العمرية والنوع- جزر أبوظبي، تقديرات منتصف 2010 </t>
  </si>
  <si>
    <t xml:space="preserve">32.1.3. المواطنون حسب الفئة العمرية والنوع- جزر أبوظبي، تقديرات منتصف 2010 </t>
  </si>
  <si>
    <t xml:space="preserve">33.1.3. غير المواطنين حسب الفئة العمرية والنوع- جزر أبوظبي، تقديرات منتصف 2010 </t>
  </si>
  <si>
    <t>3. السكان و الديموغرافيا</t>
  </si>
  <si>
    <t>الذكور: الإناث (%)</t>
  </si>
  <si>
    <r>
      <t xml:space="preserve">2.2.3. المواليد حسب الجنسية والنوع والمنطقة-2010 </t>
    </r>
    <r>
      <rPr>
        <b/>
        <sz val="11"/>
        <color rgb="FFFF0000"/>
        <rFont val="Cambria"/>
        <family val="1"/>
      </rPr>
      <t>*</t>
    </r>
  </si>
  <si>
    <r>
      <t xml:space="preserve">5.2.3. الوفيات حسب الجنسية والنوع والمنطقة، 2010 </t>
    </r>
    <r>
      <rPr>
        <b/>
        <sz val="11"/>
        <color rgb="FFE93723"/>
        <rFont val="Cambria"/>
        <family val="1"/>
      </rPr>
      <t>*</t>
    </r>
  </si>
  <si>
    <r>
      <t xml:space="preserve">8.2.3. معدل الوفيات العمرية (لكل 1000 من السكان) حسب الفئات العمرية والنوع، 2010 </t>
    </r>
    <r>
      <rPr>
        <b/>
        <sz val="11"/>
        <color rgb="FFFF0000"/>
        <rFont val="Cambria"/>
        <family val="1"/>
      </rPr>
      <t>*</t>
    </r>
  </si>
  <si>
    <t>** تم استبعاد القيم الخاصة بالمنطقة الغربية لأسباب فنية، ولكن هذه القيم متضمنة في المجموع</t>
  </si>
  <si>
    <r>
      <t xml:space="preserve">المنطقة الغربية </t>
    </r>
    <r>
      <rPr>
        <b/>
        <sz val="10"/>
        <color rgb="FFFF0000"/>
        <rFont val="Cambria"/>
        <family val="1"/>
      </rPr>
      <t>**</t>
    </r>
  </si>
  <si>
    <t>*تم استبعاد القيم الخاصة بالمنطقة الغربية لأسباب فنية، ولكن هذه القيم متضمنة في المجموع</t>
  </si>
  <si>
    <t>* تم استبعاد بعض القيم لأسباب فنية، ولكن هذه القيم متضمنة في المجموع</t>
  </si>
  <si>
    <t>*(2010-2008) تقديرات مبنية على النتائج الأولية للمرحلة الثانية من التعداد الذي أجراه مركز الإحصاء - أبوظبي عام 2010</t>
  </si>
  <si>
    <r>
      <t xml:space="preserve">4.1.3. تقديرات السكان (منتصف العام) حسب المنطقة والجنسية والنوع </t>
    </r>
    <r>
      <rPr>
        <b/>
        <sz val="11"/>
        <color rgb="FFFF0000"/>
        <rFont val="Cambria"/>
        <family val="1"/>
      </rPr>
      <t>*</t>
    </r>
  </si>
  <si>
    <t>0 - 4</t>
  </si>
  <si>
    <t xml:space="preserve">60 - 64 </t>
  </si>
  <si>
    <r>
      <t xml:space="preserve">10.1.3. السكان حسب الفئة العمرية والنوع - أبوظبي، تقديرات منتصف 2010 </t>
    </r>
    <r>
      <rPr>
        <b/>
        <sz val="11"/>
        <color rgb="FFFF0000"/>
        <rFont val="Cambria"/>
        <family val="1"/>
      </rPr>
      <t/>
    </r>
  </si>
  <si>
    <t xml:space="preserve">11.1.3.  المواطنون حسب الفئة العمرية والنوع - منطقة أبوظبي، تقديرات منتصف 2010 </t>
  </si>
  <si>
    <t xml:space="preserve">19.1.3. السكان حسب الفئة العمرية والنوع- العين، تقديرات منتصف 2010 </t>
  </si>
  <si>
    <t xml:space="preserve">20.1.3. المواطنون حسب الفئة العمرية والنوع- العين، تقديرات منتصف 2010   </t>
  </si>
  <si>
    <t xml:space="preserve">21.1.3. غير المواطنين حسب الفئة العمرية والنوع- العين، تقديرات منتصف 2010 </t>
  </si>
  <si>
    <t>*تم دمج الفئات العمرية  لكبار السن 65 سنة فأكثر لدواعي الحفاظ على سرية البيانات الشخصية</t>
  </si>
  <si>
    <r>
      <t xml:space="preserve">3.2.3. معدل المواليد الخام (لكل ألف من السكان) حسب الجنسية </t>
    </r>
    <r>
      <rPr>
        <b/>
        <sz val="11"/>
        <color rgb="FFFF0000"/>
        <rFont val="Cambria"/>
        <family val="1"/>
      </rPr>
      <t>*</t>
    </r>
  </si>
  <si>
    <t>*باستثناء 48 حالة غير مبينة الجنسية في 2010، و34 حالة في 2009 و 12 حالة في 2008</t>
  </si>
  <si>
    <t>*باستثناء 48 حالة غير مبينة  الجنسية</t>
  </si>
  <si>
    <r>
      <t xml:space="preserve">4.2.3. معدل المواليد الخام (لكل 1000 من السكان) حسب الجنسية والمنطقة، 2010 </t>
    </r>
    <r>
      <rPr>
        <b/>
        <sz val="11"/>
        <color rgb="FFE93723"/>
        <rFont val="Cambria"/>
        <family val="1"/>
      </rPr>
      <t>*</t>
    </r>
  </si>
  <si>
    <t>12.2.3. معدل الزيادة الطبيعية (لكل 100 من السكان) حسب الجنسية والمنطقة، 2010</t>
  </si>
  <si>
    <t>13.2.3. معدل الخصوبة العام (لكل ألف من النساء 15-49 سنة) حسب الجنسية والمنطقة، 2010</t>
  </si>
  <si>
    <t>الشكل 3.2.3</t>
  </si>
  <si>
    <t xml:space="preserve"> متوسط العمرعند الزواج الأول للمواطنين حسب النوع </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</si>
</sst>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0_-;_-* #,##0.00\-;_-* &quot;-&quot;??_-;_-@_-"/>
    <numFmt numFmtId="166" formatCode="_-&quot;£&quot;* #,##0.00_-;\-&quot;£&quot;* #,##0.00_-;_-&quot;£&quot;* &quot;-&quot;??_-;_-@_-"/>
    <numFmt numFmtId="167" formatCode="_-* #,##0.00_-;\-* #,##0.00_-;_-* &quot;-&quot;??_-;_-@_-"/>
    <numFmt numFmtId="168" formatCode="[$-409]dd\-mmm\-yy;@"/>
    <numFmt numFmtId="169" formatCode="#,##0.0"/>
    <numFmt numFmtId="170" formatCode="0.0"/>
    <numFmt numFmtId="171" formatCode="0.0000"/>
    <numFmt numFmtId="172" formatCode="_-* #,##0.0_-;\-* #,##0.0_-;_-* &quot;-&quot;??_-;_-@_-"/>
    <numFmt numFmtId="173" formatCode="_-* #,##0_-;\-* #,##0_-;_-* &quot;-&quot;??_-;_-@_-"/>
    <numFmt numFmtId="174" formatCode="[h]:mm"/>
    <numFmt numFmtId="175" formatCode="0.0%"/>
    <numFmt numFmtId="176" formatCode="0.00000000"/>
    <numFmt numFmtId="177" formatCode="0.00_)"/>
    <numFmt numFmtId="178" formatCode="General_)"/>
    <numFmt numFmtId="179" formatCode="[$-C0A]dd\-mmm\-yy;@"/>
    <numFmt numFmtId="180" formatCode="#,##0.0_-;#,##0.0\-"/>
    <numFmt numFmtId="181" formatCode="#,##0.0_);\(#,##0.0\)"/>
    <numFmt numFmtId="182" formatCode="_-* #,##0.0_-;_-* #,##0.0\-;_-* &quot;-&quot;??_-;_-@_-"/>
    <numFmt numFmtId="183" formatCode="_-* #,##0_-;_-* #,##0\-;_-* &quot;-&quot;??_-;_-@_-"/>
    <numFmt numFmtId="184" formatCode="0.000"/>
    <numFmt numFmtId="185" formatCode="#,##0\ &quot;lei&quot;;[Red]\-#,##0\ &quot;lei&quot;"/>
    <numFmt numFmtId="186" formatCode="#,##0\ &quot;lei&quot;;\-#,##0\ &quot;lei&quot;"/>
    <numFmt numFmtId="187" formatCode="#,##0.00_ ;\-#,##0.00\ "/>
    <numFmt numFmtId="188" formatCode="_(* #,##0.0_);_(* \(#,##0.0\);_(* &quot;-&quot;??_);_(@_)"/>
    <numFmt numFmtId="189" formatCode="_(* #,##0_);_(* \(#,##0\);_(* &quot;-&quot;??_);_(@_)"/>
    <numFmt numFmtId="190" formatCode="#,##0_ ;\-#,##0\ "/>
    <numFmt numFmtId="191" formatCode="#,##0.0_ ;\-#,##0.0\ "/>
    <numFmt numFmtId="192" formatCode="#,##0.0000"/>
    <numFmt numFmtId="193" formatCode="#,##0.000"/>
  </numFmts>
  <fonts count="265">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charset val="178"/>
    </font>
    <font>
      <sz val="11"/>
      <color indexed="8"/>
      <name val="Calibri"/>
      <family val="2"/>
    </font>
    <font>
      <sz val="10"/>
      <name val="Arabic Transparent"/>
      <charset val="178"/>
    </font>
    <font>
      <sz val="10"/>
      <name val="Arial"/>
      <family val="2"/>
    </font>
    <font>
      <sz val="8"/>
      <name val="Calibri"/>
      <family val="2"/>
    </font>
    <font>
      <sz val="11"/>
      <color indexed="8"/>
      <name val="Calibri"/>
      <family val="2"/>
    </font>
    <font>
      <sz val="11"/>
      <name val="Arial"/>
      <family val="2"/>
    </font>
    <font>
      <sz val="11"/>
      <color indexed="8"/>
      <name val="Arial"/>
      <family val="2"/>
    </font>
    <font>
      <b/>
      <sz val="11"/>
      <color indexed="8"/>
      <name val="Arial"/>
      <family val="2"/>
    </font>
    <font>
      <sz val="10"/>
      <name val="Arial"/>
      <family val="2"/>
    </font>
    <font>
      <sz val="11"/>
      <color indexed="40"/>
      <name val="Calibri"/>
      <family val="2"/>
    </font>
    <font>
      <sz val="11"/>
      <color theme="1"/>
      <name val="Calibri"/>
      <family val="2"/>
    </font>
    <font>
      <sz val="11"/>
      <color theme="1"/>
      <name val="Calibri"/>
      <family val="2"/>
      <scheme val="minor"/>
    </font>
    <font>
      <sz val="14"/>
      <color indexed="23"/>
      <name val="Calibri"/>
      <family val="2"/>
    </font>
    <font>
      <sz val="14"/>
      <color indexed="57"/>
      <name val="Calibri"/>
      <family val="2"/>
    </font>
    <font>
      <sz val="14"/>
      <color theme="1"/>
      <name val="Times New Roman"/>
      <family val="1"/>
    </font>
    <font>
      <sz val="14"/>
      <color rgb="FFBE9B55"/>
      <name val="Calibri"/>
      <family val="2"/>
    </font>
    <font>
      <sz val="14"/>
      <color theme="0" tint="-0.249977111117893"/>
      <name val="Calibri"/>
      <family val="2"/>
    </font>
    <font>
      <sz val="14"/>
      <color theme="1"/>
      <name val="Calibri"/>
      <family val="2"/>
    </font>
    <font>
      <sz val="14"/>
      <color indexed="8"/>
      <name val="Calibri"/>
      <family val="2"/>
    </font>
    <font>
      <sz val="14"/>
      <color indexed="55"/>
      <name val="Calibri"/>
      <family val="2"/>
    </font>
    <font>
      <sz val="14"/>
      <color indexed="52"/>
      <name val="Calibri"/>
      <family val="2"/>
    </font>
    <font>
      <sz val="14"/>
      <color rgb="FFBE9B55"/>
      <name val="Times New Roman"/>
      <family val="1"/>
    </font>
    <font>
      <sz val="14"/>
      <color theme="0" tint="-0.34998626667073579"/>
      <name val="Times New Roman"/>
      <family val="1"/>
    </font>
    <font>
      <sz val="14"/>
      <color rgb="FF00B050"/>
      <name val="Calibri"/>
      <family val="2"/>
    </font>
    <font>
      <sz val="14"/>
      <color rgb="FF00B050"/>
      <name val="Times New Roman"/>
      <family val="1"/>
    </font>
    <font>
      <sz val="10"/>
      <color indexed="8"/>
      <name val="Arial"/>
      <family val="2"/>
    </font>
    <font>
      <b/>
      <sz val="10"/>
      <name val="Arial"/>
      <family val="2"/>
    </font>
    <font>
      <b/>
      <sz val="14"/>
      <name val="Arial"/>
      <family val="2"/>
    </font>
    <font>
      <sz val="11"/>
      <color rgb="FFFF0000"/>
      <name val="Arial"/>
      <family val="2"/>
    </font>
    <font>
      <b/>
      <sz val="11"/>
      <color rgb="FFFF0000"/>
      <name val="Arial"/>
      <family val="2"/>
    </font>
    <font>
      <sz val="48"/>
      <color theme="2" tint="-0.249977111117893"/>
      <name val="Arial"/>
      <family val="2"/>
    </font>
    <font>
      <b/>
      <sz val="11"/>
      <name val="Arial"/>
      <family val="2"/>
    </font>
    <font>
      <sz val="11"/>
      <color theme="1"/>
      <name val="Arial"/>
      <family val="2"/>
    </font>
    <font>
      <sz val="11"/>
      <color theme="0" tint="-0.34998626667073579"/>
      <name val="Arial"/>
      <family val="2"/>
    </font>
    <font>
      <b/>
      <sz val="11"/>
      <color theme="1"/>
      <name val="Arial"/>
      <family val="2"/>
    </font>
    <font>
      <sz val="10"/>
      <color rgb="FFFF0000"/>
      <name val="Arial"/>
      <family val="2"/>
    </font>
    <font>
      <sz val="12"/>
      <name val="Arial"/>
      <family val="2"/>
    </font>
    <font>
      <sz val="12"/>
      <color rgb="FFFF0000"/>
      <name val="Arial"/>
      <family val="2"/>
    </font>
    <font>
      <b/>
      <sz val="12"/>
      <name val="Arial"/>
      <family val="2"/>
    </font>
    <font>
      <sz val="9"/>
      <name val="Arial"/>
      <family val="2"/>
    </font>
    <font>
      <b/>
      <sz val="10"/>
      <color theme="1"/>
      <name val="Arial"/>
      <family val="2"/>
    </font>
    <font>
      <sz val="10"/>
      <color theme="1"/>
      <name val="Arial"/>
      <family val="2"/>
    </font>
    <font>
      <b/>
      <sz val="14"/>
      <color indexed="8"/>
      <name val="Arial"/>
      <family val="2"/>
    </font>
    <font>
      <i/>
      <sz val="9"/>
      <color indexed="8"/>
      <name val="Arial"/>
      <family val="2"/>
    </font>
    <font>
      <sz val="14"/>
      <name val="Arial"/>
      <family val="2"/>
    </font>
    <font>
      <sz val="9"/>
      <color rgb="FFFF0000"/>
      <name val="Arial"/>
      <family val="2"/>
    </font>
    <font>
      <b/>
      <sz val="10"/>
      <color theme="0" tint="-0.34998626667073579"/>
      <name val="Arial"/>
      <family val="2"/>
    </font>
    <font>
      <sz val="11"/>
      <color indexed="10"/>
      <name val="Arial"/>
      <family val="2"/>
    </font>
    <font>
      <b/>
      <sz val="10"/>
      <color indexed="8"/>
      <name val="Arial"/>
      <family val="2"/>
    </font>
    <font>
      <sz val="9"/>
      <color indexed="8"/>
      <name val="Arial"/>
      <family val="2"/>
    </font>
    <font>
      <sz val="8"/>
      <color indexed="8"/>
      <name val="Arial"/>
      <family val="2"/>
    </font>
    <font>
      <sz val="12"/>
      <color indexed="8"/>
      <name val="Arial"/>
      <family val="2"/>
    </font>
    <font>
      <b/>
      <sz val="9"/>
      <color indexed="8"/>
      <name val="Arial"/>
      <family val="2"/>
    </font>
    <font>
      <sz val="12"/>
      <color indexed="10"/>
      <name val="Arial"/>
      <family val="2"/>
    </font>
    <font>
      <sz val="9"/>
      <color theme="1"/>
      <name val="Arial"/>
      <family val="2"/>
    </font>
    <font>
      <b/>
      <sz val="12"/>
      <color indexed="8"/>
      <name val="Arial"/>
      <family val="2"/>
    </font>
    <font>
      <b/>
      <sz val="11"/>
      <color indexed="10"/>
      <name val="Arial"/>
      <family val="2"/>
    </font>
    <font>
      <sz val="10"/>
      <color indexed="10"/>
      <name val="Arial"/>
      <family val="2"/>
    </font>
    <font>
      <b/>
      <sz val="10"/>
      <color rgb="FFFF0000"/>
      <name val="Arial"/>
      <family val="2"/>
    </font>
    <font>
      <i/>
      <sz val="11"/>
      <color indexed="8"/>
      <name val="Arial"/>
      <family val="2"/>
    </font>
    <font>
      <sz val="36"/>
      <color indexed="55"/>
      <name val="Arial"/>
      <family val="2"/>
    </font>
    <font>
      <sz val="12"/>
      <color theme="1"/>
      <name val="Arial"/>
      <family val="2"/>
    </font>
    <font>
      <sz val="10"/>
      <color theme="0" tint="-0.34998626667073579"/>
      <name val="Arial"/>
      <family val="2"/>
    </font>
    <font>
      <b/>
      <sz val="11"/>
      <color theme="0" tint="-0.34998626667073579"/>
      <name val="Arial"/>
      <family val="2"/>
    </font>
    <font>
      <sz val="9"/>
      <color indexed="10"/>
      <name val="Arial"/>
      <family val="2"/>
    </font>
    <font>
      <b/>
      <sz val="11"/>
      <color rgb="FF000000"/>
      <name val="Arial"/>
      <family val="2"/>
    </font>
    <font>
      <sz val="10"/>
      <color rgb="FF000000"/>
      <name val="Arial"/>
      <family val="2"/>
    </font>
    <font>
      <sz val="11"/>
      <color rgb="FFFF0000"/>
      <name val="Calibri"/>
      <family val="2"/>
      <scheme val="minor"/>
    </font>
    <font>
      <b/>
      <sz val="11"/>
      <color theme="1"/>
      <name val="Calibri"/>
      <family val="2"/>
      <scheme val="minor"/>
    </font>
    <font>
      <sz val="11"/>
      <color theme="0"/>
      <name val="Calibri"/>
      <family val="2"/>
      <scheme val="minor"/>
    </font>
    <font>
      <b/>
      <sz val="14"/>
      <color theme="0" tint="-0.34998626667073579"/>
      <name val="Times New Roman"/>
      <family val="1"/>
    </font>
    <font>
      <sz val="14"/>
      <color theme="0" tint="-0.34998626667073579"/>
      <name val="Calibri"/>
      <family val="2"/>
    </font>
    <font>
      <sz val="11"/>
      <name val="Calibri"/>
      <family val="2"/>
    </font>
    <font>
      <sz val="10"/>
      <name val="Calibri"/>
      <family val="2"/>
    </font>
    <font>
      <b/>
      <sz val="11"/>
      <color rgb="FFFF0000"/>
      <name val="Cambria"/>
      <family val="1"/>
      <scheme val="major"/>
    </font>
    <font>
      <b/>
      <sz val="10"/>
      <name val="Cambria"/>
      <family val="1"/>
    </font>
    <font>
      <sz val="10"/>
      <name val="Cambria"/>
      <family val="1"/>
      <scheme val="major"/>
    </font>
    <font>
      <sz val="10"/>
      <name val="Cambria"/>
      <family val="1"/>
    </font>
    <font>
      <b/>
      <sz val="12"/>
      <name val="Cambria"/>
      <family val="1"/>
    </font>
    <font>
      <b/>
      <sz val="11"/>
      <name val="Cambria"/>
      <family val="1"/>
    </font>
    <font>
      <b/>
      <sz val="11"/>
      <color rgb="FFFF0000"/>
      <name val="Cambria"/>
      <family val="1"/>
    </font>
    <font>
      <sz val="10"/>
      <name val="Courier New"/>
      <family val="3"/>
    </font>
    <font>
      <sz val="10"/>
      <name val="Courier"/>
      <family val="3"/>
      <charset val="178"/>
    </font>
    <font>
      <sz val="12"/>
      <name val="Courier New"/>
      <family val="3"/>
    </font>
    <font>
      <sz val="11"/>
      <color indexed="8"/>
      <name val="Arial"/>
      <family val="2"/>
      <charset val="178"/>
    </font>
    <font>
      <sz val="9"/>
      <color indexed="8"/>
      <name val="Cambria"/>
      <family val="1"/>
      <scheme val="major"/>
    </font>
    <font>
      <b/>
      <sz val="9"/>
      <color theme="0" tint="-0.499984740745262"/>
      <name val="Cambria"/>
      <family val="1"/>
      <scheme val="major"/>
    </font>
    <font>
      <sz val="9"/>
      <color rgb="FFFF0000"/>
      <name val="Cambria"/>
      <family val="1"/>
    </font>
    <font>
      <b/>
      <sz val="10"/>
      <color indexed="8"/>
      <name val="Cambria"/>
      <family val="1"/>
    </font>
    <font>
      <sz val="10"/>
      <color indexed="8"/>
      <name val="Cambria"/>
      <family val="1"/>
    </font>
    <font>
      <sz val="9"/>
      <name val="Cambria"/>
      <family val="1"/>
    </font>
    <font>
      <sz val="11"/>
      <name val="Cambria"/>
      <family val="1"/>
    </font>
    <font>
      <sz val="8"/>
      <name val="Cambria"/>
      <family val="1"/>
    </font>
    <font>
      <b/>
      <sz val="9"/>
      <name val="Cambria"/>
      <family val="1"/>
    </font>
    <font>
      <b/>
      <sz val="8"/>
      <name val="Cambria"/>
      <family val="1"/>
    </font>
    <font>
      <sz val="10"/>
      <color rgb="FFFF0000"/>
      <name val="Cambria"/>
      <family val="1"/>
    </font>
    <font>
      <i/>
      <sz val="9"/>
      <name val="Cambria"/>
      <family val="1"/>
    </font>
    <font>
      <b/>
      <sz val="10"/>
      <color rgb="FFFF0000"/>
      <name val="Cambria"/>
      <family val="1"/>
    </font>
    <font>
      <b/>
      <sz val="10"/>
      <name val="Cambria"/>
      <family val="1"/>
      <scheme val="major"/>
    </font>
    <font>
      <b/>
      <sz val="14"/>
      <color indexed="8"/>
      <name val="Calibri"/>
      <family val="2"/>
    </font>
    <font>
      <sz val="10"/>
      <color theme="1"/>
      <name val="Cambria"/>
      <family val="1"/>
      <scheme val="major"/>
    </font>
    <font>
      <b/>
      <sz val="9"/>
      <color indexed="8"/>
      <name val="Cambria"/>
      <family val="1"/>
    </font>
    <font>
      <b/>
      <sz val="10"/>
      <color theme="1"/>
      <name val="Cambria"/>
      <family val="1"/>
    </font>
    <font>
      <sz val="10"/>
      <color theme="1"/>
      <name val="Cambria"/>
      <family val="1"/>
    </font>
    <font>
      <sz val="8"/>
      <color indexed="8"/>
      <name val="Cambria"/>
      <family val="1"/>
    </font>
    <font>
      <sz val="8"/>
      <color rgb="FFFF0000"/>
      <name val="Cambria"/>
      <family val="1"/>
    </font>
    <font>
      <sz val="10"/>
      <color theme="1"/>
      <name val="Calibri"/>
      <family val="2"/>
    </font>
    <font>
      <sz val="11"/>
      <color indexed="62"/>
      <name val="Calibri"/>
      <family val="2"/>
    </font>
    <font>
      <sz val="9"/>
      <color indexed="8"/>
      <name val="Cambria"/>
      <family val="1"/>
    </font>
    <font>
      <b/>
      <sz val="11"/>
      <color indexed="8"/>
      <name val="Cambria"/>
      <family val="1"/>
    </font>
    <font>
      <b/>
      <sz val="11"/>
      <color indexed="10"/>
      <name val="Cambria"/>
      <family val="1"/>
    </font>
    <font>
      <i/>
      <sz val="11"/>
      <color indexed="10"/>
      <name val="Calibri"/>
      <family val="2"/>
    </font>
    <font>
      <sz val="10"/>
      <color indexed="8"/>
      <name val="Calibri"/>
      <family val="2"/>
    </font>
    <font>
      <sz val="12"/>
      <name val="Times New Roman"/>
      <family val="1"/>
    </font>
    <font>
      <b/>
      <sz val="10"/>
      <color theme="1"/>
      <name val="Cambria"/>
      <family val="1"/>
      <scheme val="major"/>
    </font>
    <font>
      <sz val="9"/>
      <color indexed="10"/>
      <name val="Cambria"/>
      <family val="1"/>
    </font>
    <font>
      <sz val="11"/>
      <color theme="1"/>
      <name val="Cambria"/>
      <family val="1"/>
      <scheme val="major"/>
    </font>
    <font>
      <sz val="11"/>
      <name val="Calibri"/>
      <family val="2"/>
      <scheme val="minor"/>
    </font>
    <font>
      <sz val="11"/>
      <color indexed="8"/>
      <name val="Cambria"/>
      <family val="1"/>
    </font>
    <font>
      <b/>
      <sz val="12"/>
      <color indexed="8"/>
      <name val="Cambria"/>
      <family val="1"/>
    </font>
    <font>
      <b/>
      <sz val="9"/>
      <color theme="0" tint="-0.499984740745262"/>
      <name val="Cambria"/>
      <family val="1"/>
    </font>
    <font>
      <sz val="9"/>
      <color theme="0" tint="-0.499984740745262"/>
      <name val="Cambria"/>
      <family val="1"/>
    </font>
    <font>
      <sz val="9"/>
      <color rgb="FFFF0000"/>
      <name val="Calibri"/>
      <family val="2"/>
      <scheme val="minor"/>
    </font>
    <font>
      <b/>
      <sz val="8"/>
      <color indexed="8"/>
      <name val="Cambria"/>
      <family val="1"/>
    </font>
    <font>
      <b/>
      <sz val="14"/>
      <color theme="1"/>
      <name val="Calibri"/>
      <family val="2"/>
    </font>
    <font>
      <b/>
      <sz val="14"/>
      <color indexed="57"/>
      <name val="Calibri"/>
      <family val="2"/>
    </font>
    <font>
      <b/>
      <sz val="14"/>
      <color indexed="52"/>
      <name val="Calibri"/>
      <family val="2"/>
    </font>
    <font>
      <b/>
      <sz val="14"/>
      <color indexed="23"/>
      <name val="Calibri"/>
      <family val="2"/>
    </font>
    <font>
      <b/>
      <sz val="12"/>
      <color indexed="8"/>
      <name val="Cambria"/>
      <family val="1"/>
      <scheme val="major"/>
    </font>
    <font>
      <sz val="10"/>
      <color indexed="8"/>
      <name val="Cambria"/>
      <family val="1"/>
      <scheme val="major"/>
    </font>
    <font>
      <b/>
      <sz val="11"/>
      <color indexed="8"/>
      <name val="Cambria"/>
      <family val="1"/>
      <scheme val="major"/>
    </font>
    <font>
      <b/>
      <sz val="10"/>
      <color indexed="8"/>
      <name val="Cambria"/>
      <family val="1"/>
      <scheme val="major"/>
    </font>
    <font>
      <sz val="11"/>
      <name val="Cambria"/>
      <family val="1"/>
      <scheme val="major"/>
    </font>
    <font>
      <sz val="12"/>
      <color indexed="8"/>
      <name val="Cambria"/>
      <family val="1"/>
      <scheme val="major"/>
    </font>
    <font>
      <b/>
      <sz val="10"/>
      <color rgb="FFFF0000"/>
      <name val="Cambria"/>
      <family val="1"/>
      <scheme val="major"/>
    </font>
    <font>
      <sz val="9"/>
      <color rgb="FFFF0000"/>
      <name val="Cambria"/>
      <family val="1"/>
      <scheme val="major"/>
    </font>
    <font>
      <b/>
      <sz val="11"/>
      <name val="Cambria"/>
      <family val="1"/>
      <scheme val="major"/>
    </font>
    <font>
      <b/>
      <sz val="9"/>
      <color indexed="8"/>
      <name val="Cambria"/>
      <family val="1"/>
      <scheme val="major"/>
    </font>
    <font>
      <sz val="11"/>
      <color indexed="8"/>
      <name val="Cambria"/>
      <family val="1"/>
      <scheme val="major"/>
    </font>
    <font>
      <sz val="11"/>
      <color theme="1"/>
      <name val="Calibri"/>
      <family val="2"/>
      <charset val="178"/>
      <scheme val="minor"/>
    </font>
    <font>
      <b/>
      <sz val="11"/>
      <color rgb="FF000000"/>
      <name val="Cambria"/>
      <family val="1"/>
      <scheme val="major"/>
    </font>
    <font>
      <sz val="9"/>
      <color theme="1"/>
      <name val="Cambria"/>
      <family val="1"/>
      <scheme val="major"/>
    </font>
    <font>
      <sz val="8"/>
      <name val="Cambria"/>
      <family val="1"/>
      <scheme val="major"/>
    </font>
    <font>
      <sz val="10"/>
      <color rgb="FFFF0000"/>
      <name val="Cambria"/>
      <family val="1"/>
      <scheme val="major"/>
    </font>
    <font>
      <sz val="8"/>
      <color indexed="8"/>
      <name val="Cambria"/>
      <family val="1"/>
      <scheme val="major"/>
    </font>
    <font>
      <b/>
      <sz val="8"/>
      <color theme="0" tint="-0.499984740745262"/>
      <name val="Cambria"/>
      <family val="1"/>
      <scheme val="major"/>
    </font>
    <font>
      <sz val="9"/>
      <name val="Cambria"/>
      <family val="1"/>
      <scheme val="major"/>
    </font>
    <font>
      <b/>
      <sz val="14"/>
      <color indexed="8"/>
      <name val="Cambria"/>
      <family val="1"/>
      <scheme val="major"/>
    </font>
    <font>
      <b/>
      <sz val="36"/>
      <color theme="2" tint="-0.249977111117893"/>
      <name val="Cambria"/>
      <family val="1"/>
      <scheme val="major"/>
    </font>
    <font>
      <b/>
      <sz val="11"/>
      <color theme="1"/>
      <name val="Cambria"/>
      <family val="1"/>
      <scheme val="major"/>
    </font>
    <font>
      <i/>
      <sz val="10"/>
      <color indexed="10"/>
      <name val="Cambria"/>
      <family val="1"/>
      <scheme val="major"/>
    </font>
    <font>
      <sz val="9"/>
      <color rgb="FFFF0000"/>
      <name val="Calibri"/>
      <family val="2"/>
    </font>
    <font>
      <b/>
      <sz val="12"/>
      <color theme="1"/>
      <name val="Cambria"/>
      <family val="1"/>
      <scheme val="major"/>
    </font>
    <font>
      <b/>
      <sz val="12"/>
      <name val="Cambria"/>
      <family val="1"/>
      <scheme val="major"/>
    </font>
    <font>
      <sz val="10"/>
      <name val="MS Sans Serif"/>
      <family val="2"/>
    </font>
    <font>
      <i/>
      <sz val="9"/>
      <color indexed="8"/>
      <name val="Cambria"/>
      <family val="1"/>
      <scheme val="major"/>
    </font>
    <font>
      <sz val="8"/>
      <color rgb="FFFF0000"/>
      <name val="Cambria"/>
      <family val="1"/>
      <scheme val="major"/>
    </font>
    <font>
      <b/>
      <sz val="14"/>
      <color indexed="55"/>
      <name val="Calibri"/>
      <family val="2"/>
    </font>
    <font>
      <sz val="10"/>
      <color rgb="FF888888"/>
      <name val="Cambria"/>
      <family val="1"/>
      <scheme val="major"/>
    </font>
    <font>
      <sz val="24"/>
      <color theme="2" tint="-0.249977111117893"/>
      <name val="Cambria"/>
      <family val="1"/>
      <scheme val="major"/>
    </font>
    <font>
      <sz val="10"/>
      <color theme="2" tint="-0.249977111117893"/>
      <name val="Cambria"/>
      <family val="1"/>
      <scheme val="major"/>
    </font>
    <font>
      <sz val="10"/>
      <color rgb="FF000000"/>
      <name val="Cambria"/>
      <family val="1"/>
      <scheme val="major"/>
    </font>
    <font>
      <sz val="10"/>
      <color rgb="FF777777"/>
      <name val="Cambria"/>
      <family val="1"/>
      <scheme val="major"/>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1"/>
      <color indexed="60"/>
      <name val="Calibri"/>
      <family val="2"/>
      <charset val="178"/>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b/>
      <sz val="20"/>
      <color theme="6" tint="-0.249977111117893"/>
      <name val="Calibri"/>
      <family val="2"/>
      <scheme val="minor"/>
    </font>
    <font>
      <b/>
      <sz val="16"/>
      <color theme="6" tint="-0.249977111117893"/>
      <name val="Calibri"/>
      <family val="2"/>
      <scheme val="minor"/>
    </font>
    <font>
      <b/>
      <sz val="12"/>
      <color theme="6" tint="-0.249977111117893"/>
      <name val="Calibri"/>
      <family val="2"/>
      <scheme val="minor"/>
    </font>
    <font>
      <sz val="11"/>
      <color theme="6" tint="-0.249977111117893"/>
      <name val="Calibri"/>
      <family val="2"/>
      <scheme val="minor"/>
    </font>
    <font>
      <sz val="14"/>
      <color theme="6" tint="-0.249977111117893"/>
      <name val="Calibri"/>
      <family val="2"/>
      <scheme val="minor"/>
    </font>
    <font>
      <sz val="12"/>
      <color theme="6" tint="-0.249977111117893"/>
      <name val="Calibri"/>
      <family val="2"/>
      <scheme val="minor"/>
    </font>
    <font>
      <b/>
      <sz val="14"/>
      <name val="Calibri"/>
      <family val="2"/>
      <scheme val="minor"/>
    </font>
    <font>
      <b/>
      <sz val="11"/>
      <name val="Calibri"/>
      <family val="2"/>
    </font>
    <font>
      <b/>
      <sz val="11"/>
      <name val="Calibri"/>
      <family val="2"/>
      <scheme val="minor"/>
    </font>
    <font>
      <sz val="10"/>
      <name val="Calibri"/>
      <family val="2"/>
      <scheme val="minor"/>
    </font>
    <font>
      <sz val="36"/>
      <name val="Calibri"/>
      <family val="2"/>
      <scheme val="minor"/>
    </font>
    <font>
      <sz val="36"/>
      <name val="Calibri"/>
      <family val="2"/>
    </font>
    <font>
      <sz val="11"/>
      <color indexed="8"/>
      <name val="Calibri"/>
      <family val="2"/>
      <scheme val="minor"/>
    </font>
    <font>
      <sz val="8"/>
      <name val="Calibri"/>
      <family val="2"/>
      <scheme val="minor"/>
    </font>
    <font>
      <sz val="9"/>
      <name val="Calibri"/>
      <family val="2"/>
      <scheme val="minor"/>
    </font>
    <font>
      <b/>
      <sz val="10"/>
      <name val="Calibri"/>
      <family val="2"/>
      <scheme val="minor"/>
    </font>
    <font>
      <b/>
      <sz val="9"/>
      <name val="Calibri"/>
      <family val="2"/>
      <scheme val="minor"/>
    </font>
    <font>
      <b/>
      <sz val="10"/>
      <name val="Calibri"/>
      <family val="2"/>
    </font>
    <font>
      <i/>
      <sz val="11"/>
      <name val="Calibri"/>
      <family val="2"/>
      <scheme val="minor"/>
    </font>
    <font>
      <sz val="9"/>
      <name val="Calibri"/>
      <family val="2"/>
    </font>
    <font>
      <b/>
      <sz val="9"/>
      <name val="Calibri"/>
      <family val="2"/>
    </font>
    <font>
      <sz val="9"/>
      <color indexed="8"/>
      <name val="Calibri"/>
      <family val="2"/>
    </font>
    <font>
      <sz val="10"/>
      <color indexed="8"/>
      <name val="Calibri"/>
      <family val="2"/>
      <scheme val="minor"/>
    </font>
    <font>
      <b/>
      <sz val="10"/>
      <color rgb="FFFF0000"/>
      <name val="Calibri"/>
      <family val="2"/>
      <scheme val="minor"/>
    </font>
    <font>
      <sz val="12"/>
      <name val="Calibri"/>
      <family val="2"/>
      <scheme val="minor"/>
    </font>
    <font>
      <b/>
      <sz val="11"/>
      <color rgb="FFFF0000"/>
      <name val="Calibri"/>
      <family val="2"/>
      <scheme val="minor"/>
    </font>
    <font>
      <b/>
      <sz val="12"/>
      <color theme="0"/>
      <name val="Times New Roman"/>
      <family val="1"/>
    </font>
    <font>
      <sz val="12"/>
      <color rgb="FF000000"/>
      <name val="Times New Roman"/>
      <family val="1"/>
    </font>
    <font>
      <b/>
      <sz val="12"/>
      <color theme="1"/>
      <name val="Calibri"/>
      <family val="2"/>
      <scheme val="minor"/>
    </font>
    <font>
      <sz val="12"/>
      <color theme="1"/>
      <name val="Calibri"/>
      <family val="2"/>
      <scheme val="minor"/>
    </font>
    <font>
      <b/>
      <strike/>
      <sz val="11"/>
      <name val="Calibri"/>
      <family val="2"/>
      <scheme val="minor"/>
    </font>
    <font>
      <sz val="12"/>
      <name val="Calibri"/>
      <family val="2"/>
    </font>
    <font>
      <sz val="11"/>
      <color theme="0"/>
      <name val="Calibri"/>
      <family val="2"/>
    </font>
    <font>
      <sz val="12"/>
      <color theme="0"/>
      <name val="Calibri"/>
      <family val="2"/>
      <scheme val="minor"/>
    </font>
    <font>
      <sz val="12"/>
      <color indexed="8"/>
      <name val="Calibri"/>
      <family val="2"/>
    </font>
    <font>
      <b/>
      <sz val="14"/>
      <color indexed="8"/>
      <name val="Calibri"/>
      <family val="2"/>
      <scheme val="minor"/>
    </font>
    <font>
      <b/>
      <sz val="12"/>
      <color indexed="8"/>
      <name val="Calibri"/>
      <family val="2"/>
      <scheme val="minor"/>
    </font>
    <font>
      <b/>
      <sz val="10"/>
      <color indexed="8"/>
      <name val="Calibri"/>
      <family val="2"/>
      <scheme val="minor"/>
    </font>
    <font>
      <b/>
      <sz val="11"/>
      <color indexed="8"/>
      <name val="Calibri"/>
      <family val="2"/>
      <scheme val="minor"/>
    </font>
    <font>
      <sz val="10"/>
      <color theme="1"/>
      <name val="Calibri"/>
      <family val="2"/>
      <scheme val="minor"/>
    </font>
    <font>
      <sz val="9"/>
      <color indexed="8"/>
      <name val="Calibri"/>
      <family val="2"/>
      <scheme val="minor"/>
    </font>
    <font>
      <sz val="8"/>
      <color indexed="8"/>
      <name val="Calibri"/>
      <family val="2"/>
      <scheme val="minor"/>
    </font>
    <font>
      <sz val="11"/>
      <color indexed="60"/>
      <name val="Calibri"/>
      <family val="2"/>
      <scheme val="minor"/>
    </font>
    <font>
      <b/>
      <sz val="10"/>
      <color indexed="48"/>
      <name val="Calibri"/>
      <family val="2"/>
      <scheme val="minor"/>
    </font>
    <font>
      <sz val="10"/>
      <color rgb="FF4E69F0"/>
      <name val="Calibri"/>
      <family val="2"/>
      <scheme val="minor"/>
    </font>
    <font>
      <i/>
      <sz val="9"/>
      <color indexed="8"/>
      <name val="Calibri"/>
      <family val="2"/>
      <scheme val="minor"/>
    </font>
    <font>
      <b/>
      <sz val="10"/>
      <color theme="1"/>
      <name val="Calibri"/>
      <family val="2"/>
      <scheme val="minor"/>
    </font>
    <font>
      <b/>
      <sz val="9"/>
      <color indexed="8"/>
      <name val="Calibri"/>
      <family val="2"/>
      <scheme val="minor"/>
    </font>
    <font>
      <sz val="12"/>
      <color indexed="8"/>
      <name val="Calibri"/>
      <family val="2"/>
      <scheme val="minor"/>
    </font>
    <font>
      <vertAlign val="superscript"/>
      <sz val="9"/>
      <color indexed="8"/>
      <name val="Calibri"/>
      <family val="2"/>
      <scheme val="minor"/>
    </font>
    <font>
      <vertAlign val="superscript"/>
      <sz val="10"/>
      <color theme="1"/>
      <name val="Calibri"/>
      <family val="2"/>
      <scheme val="minor"/>
    </font>
    <font>
      <sz val="9"/>
      <color theme="1"/>
      <name val="Calibri"/>
      <family val="2"/>
      <scheme val="minor"/>
    </font>
    <font>
      <sz val="10"/>
      <color rgb="FFFF0000"/>
      <name val="Calibri"/>
      <family val="2"/>
      <scheme val="minor"/>
    </font>
    <font>
      <b/>
      <sz val="11"/>
      <color indexed="9"/>
      <name val="Calibri"/>
      <family val="2"/>
      <scheme val="minor"/>
    </font>
    <font>
      <b/>
      <sz val="11"/>
      <color indexed="63"/>
      <name val="Calibri"/>
      <family val="2"/>
      <scheme val="minor"/>
    </font>
    <font>
      <b/>
      <sz val="15.15"/>
      <color theme="1"/>
      <name val="Calibri"/>
      <family val="2"/>
      <scheme val="minor"/>
    </font>
    <font>
      <i/>
      <sz val="10"/>
      <color theme="1"/>
      <name val="Calibri"/>
      <family val="2"/>
      <scheme val="minor"/>
    </font>
    <font>
      <b/>
      <sz val="12"/>
      <name val="Calibri"/>
      <family val="2"/>
      <scheme val="minor"/>
    </font>
    <font>
      <b/>
      <sz val="12"/>
      <color rgb="FFFF0000"/>
      <name val="Calibri"/>
      <family val="2"/>
      <scheme val="minor"/>
    </font>
    <font>
      <sz val="11"/>
      <color indexed="63"/>
      <name val="Calibri"/>
      <family val="2"/>
    </font>
    <font>
      <b/>
      <sz val="11"/>
      <color theme="1"/>
      <name val="Calibri"/>
      <family val="2"/>
    </font>
    <font>
      <b/>
      <sz val="11"/>
      <color indexed="8"/>
      <name val="Calibri"/>
      <family val="2"/>
    </font>
    <font>
      <b/>
      <sz val="10"/>
      <color theme="1"/>
      <name val="Calibri"/>
      <family val="2"/>
    </font>
    <font>
      <b/>
      <sz val="10"/>
      <color theme="0" tint="-4.9989318521683403E-2"/>
      <name val="Cambria"/>
      <family val="1"/>
    </font>
    <font>
      <sz val="10"/>
      <color theme="0" tint="-4.9989318521683403E-2"/>
      <name val="Cambria"/>
      <family val="1"/>
    </font>
    <font>
      <sz val="11"/>
      <color theme="1"/>
      <name val="Cambria"/>
      <family val="1"/>
    </font>
    <font>
      <b/>
      <sz val="11"/>
      <color rgb="FFE93723"/>
      <name val="Cambria"/>
      <family val="1"/>
    </font>
    <font>
      <b/>
      <i/>
      <sz val="10"/>
      <name val="Cambria"/>
      <family val="1"/>
    </font>
    <font>
      <i/>
      <sz val="10"/>
      <name val="Cambria"/>
      <family val="1"/>
    </font>
  </fonts>
  <fills count="37">
    <fill>
      <patternFill patternType="none"/>
    </fill>
    <fill>
      <patternFill patternType="gray125"/>
    </fill>
    <fill>
      <patternFill patternType="solid">
        <fgColor theme="8"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1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0" tint="-0.499984740745262"/>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thin">
        <color theme="0"/>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29"/>
      </left>
      <right style="medium">
        <color indexed="29"/>
      </right>
      <top style="medium">
        <color indexed="29"/>
      </top>
      <bottom style="medium">
        <color indexed="29"/>
      </bottom>
      <diagonal/>
    </border>
    <border>
      <left/>
      <right style="medium">
        <color indexed="29"/>
      </right>
      <top style="medium">
        <color indexed="29"/>
      </top>
      <bottom style="medium">
        <color indexed="29"/>
      </bottom>
      <diagonal/>
    </border>
    <border>
      <left style="medium">
        <color indexed="29"/>
      </left>
      <right style="medium">
        <color indexed="29"/>
      </right>
      <top/>
      <bottom style="medium">
        <color indexed="29"/>
      </bottom>
      <diagonal/>
    </border>
    <border>
      <left/>
      <right style="medium">
        <color indexed="29"/>
      </right>
      <top/>
      <bottom style="medium">
        <color indexed="29"/>
      </bottom>
      <diagonal/>
    </border>
    <border>
      <left style="medium">
        <color indexed="29"/>
      </left>
      <right style="medium">
        <color indexed="29"/>
      </right>
      <top/>
      <bottom style="thin">
        <color indexed="64"/>
      </bottom>
      <diagonal/>
    </border>
    <border>
      <left/>
      <right style="medium">
        <color indexed="29"/>
      </right>
      <top/>
      <bottom style="thin">
        <color indexed="64"/>
      </bottom>
      <diagonal/>
    </border>
    <border>
      <left/>
      <right style="thin">
        <color rgb="FFFF0000"/>
      </right>
      <top/>
      <bottom/>
      <diagonal/>
    </border>
    <border>
      <left style="thin">
        <color rgb="FFFF0000"/>
      </left>
      <right/>
      <top/>
      <bottom/>
      <diagonal/>
    </border>
    <border>
      <left/>
      <right/>
      <top/>
      <bottom style="thin">
        <color theme="0" tint="-4.9989318521683403E-2"/>
      </bottom>
      <diagonal/>
    </border>
    <border>
      <left/>
      <right style="thin">
        <color theme="0" tint="-4.9989318521683403E-2"/>
      </right>
      <top/>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style="thin">
        <color theme="0" tint="-4.9989318521683403E-2"/>
      </left>
      <right/>
      <top/>
      <bottom style="thin">
        <color theme="0" tint="-4.9989318521683403E-2"/>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diagonal/>
    </border>
  </borders>
  <cellStyleXfs count="7805">
    <xf numFmtId="0" fontId="0" fillId="0" borderId="0"/>
    <xf numFmtId="167" fontId="12" fillId="0" borderId="0" applyFont="0" applyFill="0" applyBorder="0" applyAlignment="0" applyProtection="0"/>
    <xf numFmtId="168" fontId="12" fillId="0" borderId="0" applyFont="0" applyFill="0" applyBorder="0" applyAlignment="0" applyProtection="0"/>
    <xf numFmtId="169" fontId="12" fillId="0" borderId="0" applyFont="0" applyFill="0" applyBorder="0" applyAlignment="0" applyProtection="0"/>
    <xf numFmtId="167" fontId="6" fillId="0" borderId="0" applyFont="0" applyFill="0" applyBorder="0" applyAlignment="0" applyProtection="0"/>
    <xf numFmtId="166" fontId="12" fillId="0" borderId="0" applyFont="0" applyFill="0" applyBorder="0" applyAlignment="0" applyProtection="0"/>
    <xf numFmtId="0" fontId="9" fillId="0" borderId="0" applyNumberFormat="0">
      <alignment horizontal="right"/>
    </xf>
    <xf numFmtId="0" fontId="18" fillId="0" borderId="0"/>
    <xf numFmtId="0" fontId="18" fillId="0" borderId="0"/>
    <xf numFmtId="0" fontId="18" fillId="0" borderId="0"/>
    <xf numFmtId="0" fontId="18"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9" fillId="0" borderId="0"/>
    <xf numFmtId="0" fontId="19" fillId="0" borderId="0"/>
    <xf numFmtId="0" fontId="7" fillId="0" borderId="0"/>
    <xf numFmtId="0" fontId="16" fillId="0" borderId="0"/>
    <xf numFmtId="9" fontId="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5" fillId="0" borderId="0" applyFont="0" applyFill="0" applyBorder="0" applyAlignment="0" applyProtection="0"/>
    <xf numFmtId="0" fontId="33" fillId="0" borderId="0">
      <alignment vertical="top"/>
    </xf>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3" fillId="0" borderId="0"/>
    <xf numFmtId="173" fontId="90" fillId="0" borderId="0"/>
    <xf numFmtId="165" fontId="92" fillId="0" borderId="0"/>
    <xf numFmtId="0" fontId="18" fillId="0" borderId="0"/>
    <xf numFmtId="165" fontId="92" fillId="0" borderId="0"/>
    <xf numFmtId="0" fontId="3" fillId="0" borderId="0"/>
    <xf numFmtId="0" fontId="3" fillId="0" borderId="0"/>
    <xf numFmtId="0" fontId="3" fillId="0" borderId="0"/>
    <xf numFmtId="0" fontId="3" fillId="0" borderId="0"/>
    <xf numFmtId="0" fontId="18" fillId="0" borderId="0"/>
    <xf numFmtId="0" fontId="147" fillId="0" borderId="0"/>
    <xf numFmtId="167" fontId="6" fillId="0" borderId="0" applyFont="0" applyFill="0" applyBorder="0" applyAlignment="0" applyProtection="0"/>
    <xf numFmtId="165" fontId="92" fillId="0" borderId="0"/>
    <xf numFmtId="0" fontId="3" fillId="0" borderId="0"/>
    <xf numFmtId="0" fontId="3" fillId="0" borderId="0"/>
    <xf numFmtId="0" fontId="3" fillId="0" borderId="0"/>
    <xf numFmtId="0" fontId="3" fillId="0" borderId="0"/>
    <xf numFmtId="0" fontId="3" fillId="0" borderId="0"/>
    <xf numFmtId="0" fontId="147" fillId="0" borderId="0"/>
    <xf numFmtId="0" fontId="3" fillId="0" borderId="0"/>
    <xf numFmtId="0" fontId="147" fillId="0" borderId="0"/>
    <xf numFmtId="0" fontId="3" fillId="0" borderId="0"/>
    <xf numFmtId="165" fontId="92" fillId="0" borderId="0"/>
    <xf numFmtId="167" fontId="147" fillId="0" borderId="0" applyFont="0" applyFill="0" applyBorder="0" applyAlignment="0" applyProtection="0"/>
    <xf numFmtId="0" fontId="162" fillId="0" borderId="0"/>
    <xf numFmtId="165" fontId="92" fillId="0" borderId="0"/>
    <xf numFmtId="0" fontId="3" fillId="0" borderId="0"/>
    <xf numFmtId="0" fontId="3" fillId="0" borderId="0"/>
    <xf numFmtId="167"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4" borderId="0" applyNumberFormat="0" applyBorder="0" applyAlignment="0" applyProtection="0"/>
    <xf numFmtId="0" fontId="7" fillId="4"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5" borderId="0" applyNumberFormat="0" applyBorder="0" applyAlignment="0" applyProtection="0"/>
    <xf numFmtId="0" fontId="7" fillId="5"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6" borderId="0" applyNumberFormat="0" applyBorder="0" applyAlignment="0" applyProtection="0"/>
    <xf numFmtId="0" fontId="7" fillId="6"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8" borderId="0" applyNumberFormat="0" applyBorder="0" applyAlignment="0" applyProtection="0"/>
    <xf numFmtId="0" fontId="7" fillId="8"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9" borderId="0" applyNumberFormat="0" applyBorder="0" applyAlignment="0" applyProtection="0"/>
    <xf numFmtId="0" fontId="7" fillId="9"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1" borderId="0" applyNumberFormat="0" applyBorder="0" applyAlignment="0" applyProtection="0"/>
    <xf numFmtId="0" fontId="7" fillId="11"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12" borderId="0" applyNumberFormat="0" applyBorder="0" applyAlignment="0" applyProtection="0"/>
    <xf numFmtId="0" fontId="7" fillId="12"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7" borderId="0" applyNumberFormat="0" applyBorder="0" applyAlignment="0" applyProtection="0"/>
    <xf numFmtId="0" fontId="7" fillId="7"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0" borderId="0" applyNumberFormat="0" applyBorder="0" applyAlignment="0" applyProtection="0"/>
    <xf numFmtId="0" fontId="7" fillId="10"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7" fillId="13" borderId="0" applyNumberFormat="0" applyBorder="0" applyAlignment="0" applyProtection="0"/>
    <xf numFmtId="0" fontId="7" fillId="13"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4" borderId="0" applyNumberFormat="0" applyBorder="0" applyAlignment="0" applyProtection="0"/>
    <xf numFmtId="0" fontId="171" fillId="14"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1" borderId="0" applyNumberFormat="0" applyBorder="0" applyAlignment="0" applyProtection="0"/>
    <xf numFmtId="0" fontId="171" fillId="11"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2" borderId="0" applyNumberFormat="0" applyBorder="0" applyAlignment="0" applyProtection="0"/>
    <xf numFmtId="0" fontId="171" fillId="12"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7" borderId="0" applyNumberFormat="0" applyBorder="0" applyAlignment="0" applyProtection="0"/>
    <xf numFmtId="0" fontId="171" fillId="17"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8" borderId="0" applyNumberFormat="0" applyBorder="0" applyAlignment="0" applyProtection="0"/>
    <xf numFmtId="0" fontId="171" fillId="18"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19" borderId="0" applyNumberFormat="0" applyBorder="0" applyAlignment="0" applyProtection="0"/>
    <xf numFmtId="0" fontId="171" fillId="19"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20" borderId="0" applyNumberFormat="0" applyBorder="0" applyAlignment="0" applyProtection="0"/>
    <xf numFmtId="0" fontId="171" fillId="20"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5" borderId="0" applyNumberFormat="0" applyBorder="0" applyAlignment="0" applyProtection="0"/>
    <xf numFmtId="0" fontId="171" fillId="15"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16" borderId="0" applyNumberFormat="0" applyBorder="0" applyAlignment="0" applyProtection="0"/>
    <xf numFmtId="0" fontId="171" fillId="16"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1" fillId="21" borderId="0" applyNumberFormat="0" applyBorder="0" applyAlignment="0" applyProtection="0"/>
    <xf numFmtId="0" fontId="171" fillId="21"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2" fillId="5" borderId="0" applyNumberFormat="0" applyBorder="0" applyAlignment="0" applyProtection="0"/>
    <xf numFmtId="0" fontId="172" fillId="5" borderId="0" applyNumberFormat="0" applyBorder="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3" fillId="22" borderId="14" applyNumberFormat="0" applyAlignment="0" applyProtection="0"/>
    <xf numFmtId="0" fontId="173" fillId="22" borderId="14"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179" fontId="174" fillId="23" borderId="15" applyNumberFormat="0" applyAlignment="0" applyProtection="0"/>
    <xf numFmtId="0" fontId="174" fillId="23"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167" fontId="3" fillId="0" borderId="0" applyFont="0" applyFill="0" applyBorder="0" applyAlignment="0" applyProtection="0"/>
    <xf numFmtId="170" fontId="147" fillId="0" borderId="0" applyFont="0" applyFill="0" applyBorder="0" applyAlignment="0" applyProtection="0"/>
    <xf numFmtId="170" fontId="147" fillId="0" borderId="0" applyFont="0" applyFill="0" applyBorder="0" applyAlignment="0" applyProtection="0"/>
    <xf numFmtId="167" fontId="147" fillId="0" borderId="0" applyFont="0" applyFill="0" applyBorder="0" applyAlignment="0" applyProtection="0"/>
    <xf numFmtId="170" fontId="147"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43" fontId="10" fillId="0" borderId="0" applyFont="0" applyFill="0" applyBorder="0" applyAlignment="0" applyProtection="0"/>
    <xf numFmtId="166" fontId="3"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10" fillId="0" borderId="0" applyFont="0" applyFill="0" applyBorder="0" applyAlignment="0" applyProtection="0"/>
    <xf numFmtId="168" fontId="3" fillId="0" borderId="0" applyFont="0" applyFill="0" applyBorder="0" applyAlignment="0" applyProtection="0"/>
    <xf numFmtId="170" fontId="7" fillId="0" borderId="0" applyFont="0" applyFill="0" applyBorder="0" applyAlignment="0" applyProtection="0"/>
    <xf numFmtId="182"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8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82" fontId="7" fillId="0" borderId="0" applyFont="0" applyFill="0" applyBorder="0" applyAlignment="0" applyProtection="0"/>
    <xf numFmtId="164" fontId="1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82" fontId="7" fillId="0" borderId="0" applyFont="0" applyFill="0" applyBorder="0" applyAlignment="0" applyProtection="0"/>
    <xf numFmtId="164" fontId="10" fillId="0" borderId="0" applyFont="0" applyFill="0" applyBorder="0" applyAlignment="0" applyProtection="0"/>
    <xf numFmtId="168" fontId="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82" fontId="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3" fontId="7" fillId="0" borderId="0" applyFont="0" applyFill="0" applyBorder="0" applyAlignment="0" applyProtection="0"/>
    <xf numFmtId="185" fontId="7"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6" fontId="3" fillId="0" borderId="0" applyFont="0" applyFill="0" applyBorder="0" applyAlignment="0" applyProtection="0"/>
    <xf numFmtId="176" fontId="6"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70" fontId="7" fillId="0" borderId="0" applyFont="0" applyFill="0" applyBorder="0" applyAlignment="0" applyProtection="0"/>
    <xf numFmtId="170" fontId="10"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83" fontId="147" fillId="0" borderId="0" applyFont="0" applyFill="0" applyBorder="0" applyAlignment="0" applyProtection="0"/>
    <xf numFmtId="164" fontId="7" fillId="0" borderId="0" applyFont="0" applyFill="0" applyBorder="0" applyAlignment="0" applyProtection="0"/>
    <xf numFmtId="169" fontId="6" fillId="0" borderId="0" applyFont="0" applyFill="0" applyBorder="0" applyAlignment="0" applyProtection="0"/>
    <xf numFmtId="0" fontId="10" fillId="0" borderId="0"/>
    <xf numFmtId="164" fontId="7" fillId="0" borderId="0" applyFont="0" applyFill="0" applyBorder="0" applyAlignment="0" applyProtection="0"/>
    <xf numFmtId="169" fontId="3" fillId="0" borderId="0" applyFont="0" applyFill="0" applyBorder="0" applyAlignment="0" applyProtection="0"/>
    <xf numFmtId="0" fontId="10" fillId="0" borderId="0"/>
    <xf numFmtId="170" fontId="7" fillId="0" borderId="0" applyFont="0" applyFill="0" applyBorder="0" applyAlignment="0" applyProtection="0"/>
    <xf numFmtId="179" fontId="10" fillId="0" borderId="0"/>
    <xf numFmtId="179" fontId="10" fillId="0" borderId="0"/>
    <xf numFmtId="0" fontId="10" fillId="0" borderId="0"/>
    <xf numFmtId="165" fontId="7" fillId="0" borderId="0" applyFont="0" applyFill="0" applyBorder="0" applyAlignment="0" applyProtection="0"/>
    <xf numFmtId="0" fontId="10" fillId="0" borderId="0"/>
    <xf numFmtId="0" fontId="10" fillId="0" borderId="0"/>
    <xf numFmtId="0" fontId="10" fillId="0" borderId="0"/>
    <xf numFmtId="0" fontId="10" fillId="0" borderId="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8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86" fontId="7" fillId="0" borderId="0" applyFont="0" applyFill="0" applyBorder="0" applyAlignment="0" applyProtection="0"/>
    <xf numFmtId="167" fontId="3"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182" fontId="14" fillId="0" borderId="0" applyFont="0" applyFill="0" applyBorder="0" applyAlignment="0" applyProtection="0"/>
    <xf numFmtId="170" fontId="7" fillId="0" borderId="0" applyFont="0" applyFill="0" applyBorder="0" applyAlignment="0" applyProtection="0"/>
    <xf numFmtId="179" fontId="6" fillId="0" borderId="0" applyFont="0" applyFill="0" applyBorder="0" applyAlignment="0" applyProtection="0"/>
    <xf numFmtId="167" fontId="3" fillId="0" borderId="0" applyFont="0" applyFill="0" applyBorder="0" applyAlignment="0" applyProtection="0"/>
    <xf numFmtId="170" fontId="7" fillId="0" borderId="0" applyFont="0" applyFill="0" applyBorder="0" applyAlignment="0" applyProtection="0"/>
    <xf numFmtId="164" fontId="10" fillId="0" borderId="0" applyFont="0" applyFill="0" applyBorder="0" applyAlignment="0" applyProtection="0"/>
    <xf numFmtId="167" fontId="3"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79" fontId="6" fillId="0" borderId="0" applyFont="0" applyFill="0" applyBorder="0" applyAlignment="0" applyProtection="0"/>
    <xf numFmtId="168" fontId="6" fillId="0" borderId="0" applyFont="0" applyFill="0" applyBorder="0" applyAlignment="0" applyProtection="0"/>
    <xf numFmtId="170" fontId="10" fillId="0" borderId="0" applyFont="0" applyFill="0" applyBorder="0" applyAlignment="0" applyProtection="0"/>
    <xf numFmtId="179" fontId="6" fillId="0" borderId="0" applyFont="0" applyFill="0" applyBorder="0" applyAlignment="0" applyProtection="0"/>
    <xf numFmtId="168" fontId="6" fillId="0" borderId="0" applyFon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179" fontId="175" fillId="0" borderId="0" applyNumberFormat="0" applyFill="0" applyBorder="0" applyAlignment="0" applyProtection="0"/>
    <xf numFmtId="0" fontId="175" fillId="0" borderId="0" applyNumberFormat="0" applyFill="0" applyBorder="0" applyAlignment="0" applyProtection="0"/>
    <xf numFmtId="0" fontId="176" fillId="0" borderId="0" applyFill="0" applyBorder="0" applyProtection="0">
      <alignment horizontal="left"/>
    </xf>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7" fillId="6" borderId="0" applyNumberFormat="0" applyBorder="0" applyAlignment="0" applyProtection="0"/>
    <xf numFmtId="0" fontId="177" fillId="6" borderId="0" applyNumberFormat="0" applyBorder="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8" fillId="0" borderId="16" applyNumberFormat="0" applyFill="0" applyAlignment="0" applyProtection="0"/>
    <xf numFmtId="0" fontId="178" fillId="0" borderId="16"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79" fillId="0" borderId="17" applyNumberFormat="0" applyFill="0" applyAlignment="0" applyProtection="0"/>
    <xf numFmtId="0" fontId="179" fillId="0" borderId="17"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18" applyNumberFormat="0" applyFill="0" applyAlignment="0" applyProtection="0"/>
    <xf numFmtId="0" fontId="180" fillId="0" borderId="18" applyNumberFormat="0" applyFill="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0" fillId="0" borderId="0" applyNumberFormat="0" applyFill="0" applyBorder="0" applyAlignment="0" applyProtection="0"/>
    <xf numFmtId="0" fontId="180" fillId="0" borderId="0" applyNumberFormat="0" applyFill="0" applyBorder="0" applyAlignment="0" applyProtection="0"/>
    <xf numFmtId="179" fontId="181"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167" fontId="182" fillId="0" borderId="0" applyNumberFormat="0" applyFill="0" applyBorder="0" applyAlignment="0" applyProtection="0">
      <alignment vertical="top"/>
      <protection locked="0"/>
    </xf>
    <xf numFmtId="167" fontId="182" fillId="0" borderId="0" applyNumberFormat="0" applyFill="0" applyBorder="0" applyAlignment="0" applyProtection="0">
      <alignment vertical="top"/>
      <protection locked="0"/>
    </xf>
    <xf numFmtId="167" fontId="182" fillId="0" borderId="0" applyNumberFormat="0" applyFill="0" applyBorder="0" applyAlignment="0" applyProtection="0">
      <alignment vertical="top"/>
      <protection locked="0"/>
    </xf>
    <xf numFmtId="167" fontId="182" fillId="0" borderId="0" applyNumberFormat="0" applyFill="0" applyBorder="0" applyAlignment="0" applyProtection="0">
      <alignment vertical="top"/>
      <protection locked="0"/>
    </xf>
    <xf numFmtId="0" fontId="183" fillId="0" borderId="0" applyNumberFormat="0" applyFill="0" applyBorder="0" applyAlignment="0" applyProtection="0">
      <alignment vertical="top"/>
      <protection locked="0"/>
    </xf>
    <xf numFmtId="0" fontId="184" fillId="0" borderId="0" applyNumberFormat="0" applyFill="0" applyBorder="0" applyAlignment="0" applyProtection="0">
      <alignment vertical="top"/>
      <protection locked="0"/>
    </xf>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5" fillId="9" borderId="14" applyNumberFormat="0" applyAlignment="0" applyProtection="0"/>
    <xf numFmtId="0" fontId="185" fillId="9" borderId="14" applyNumberFormat="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6" fillId="0" borderId="19" applyNumberFormat="0" applyFill="0" applyAlignment="0" applyProtection="0"/>
    <xf numFmtId="0" fontId="186" fillId="0" borderId="19" applyNumberFormat="0" applyFill="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179" fontId="187" fillId="24" borderId="0" applyNumberFormat="0" applyBorder="0" applyAlignment="0" applyProtection="0"/>
    <xf numFmtId="0" fontId="187" fillId="24" borderId="0" applyNumberFormat="0" applyBorder="0" applyAlignment="0" applyProtection="0"/>
    <xf numFmtId="0" fontId="10" fillId="0" borderId="0"/>
    <xf numFmtId="179" fontId="10" fillId="0" borderId="0"/>
    <xf numFmtId="0" fontId="18" fillId="0" borderId="0"/>
    <xf numFmtId="0" fontId="18" fillId="0" borderId="0"/>
    <xf numFmtId="0" fontId="3" fillId="0" borderId="0"/>
    <xf numFmtId="0" fontId="3" fillId="0" borderId="0"/>
    <xf numFmtId="0" fontId="10" fillId="0" borderId="0"/>
    <xf numFmtId="0" fontId="147" fillId="0" borderId="0"/>
    <xf numFmtId="179" fontId="10" fillId="0" borderId="0"/>
    <xf numFmtId="0" fontId="7" fillId="0" borderId="0"/>
    <xf numFmtId="179" fontId="7" fillId="0" borderId="0"/>
    <xf numFmtId="0" fontId="3" fillId="0" borderId="0"/>
    <xf numFmtId="0" fontId="3" fillId="0" borderId="0"/>
    <xf numFmtId="0" fontId="3" fillId="0" borderId="0"/>
    <xf numFmtId="0" fontId="3" fillId="0" borderId="0"/>
    <xf numFmtId="179" fontId="33" fillId="0" borderId="0"/>
    <xf numFmtId="0" fontId="33" fillId="0" borderId="0"/>
    <xf numFmtId="179" fontId="33" fillId="0" borderId="0"/>
    <xf numFmtId="0" fontId="33" fillId="0" borderId="0"/>
    <xf numFmtId="0" fontId="147" fillId="0" borderId="0"/>
    <xf numFmtId="175" fontId="3" fillId="0" borderId="0"/>
    <xf numFmtId="175" fontId="3" fillId="0" borderId="0"/>
    <xf numFmtId="179" fontId="3" fillId="0" borderId="0"/>
    <xf numFmtId="179" fontId="3" fillId="0" borderId="0"/>
    <xf numFmtId="0" fontId="33" fillId="0" borderId="0"/>
    <xf numFmtId="0" fontId="10" fillId="0" borderId="0"/>
    <xf numFmtId="179" fontId="3" fillId="0" borderId="0"/>
    <xf numFmtId="179" fontId="3" fillId="0" borderId="0"/>
    <xf numFmtId="179" fontId="6" fillId="0" borderId="0"/>
    <xf numFmtId="0" fontId="3" fillId="0" borderId="0"/>
    <xf numFmtId="179" fontId="33" fillId="0" borderId="0"/>
    <xf numFmtId="0" fontId="33" fillId="0" borderId="0"/>
    <xf numFmtId="0" fontId="147" fillId="0" borderId="0"/>
    <xf numFmtId="0" fontId="33" fillId="0" borderId="0"/>
    <xf numFmtId="0" fontId="10" fillId="0" borderId="0"/>
    <xf numFmtId="179" fontId="40" fillId="0" borderId="0"/>
    <xf numFmtId="0" fontId="3" fillId="0" borderId="0"/>
    <xf numFmtId="0" fontId="33" fillId="0" borderId="0"/>
    <xf numFmtId="0" fontId="147" fillId="0" borderId="0"/>
    <xf numFmtId="179" fontId="33" fillId="0" borderId="0"/>
    <xf numFmtId="0" fontId="3" fillId="0" borderId="0"/>
    <xf numFmtId="0" fontId="33" fillId="0" borderId="0"/>
    <xf numFmtId="0" fontId="147" fillId="0" borderId="0"/>
    <xf numFmtId="179" fontId="33" fillId="0" borderId="0"/>
    <xf numFmtId="0" fontId="10" fillId="0" borderId="0">
      <alignment horizontal="left" wrapText="1"/>
    </xf>
    <xf numFmtId="0" fontId="10" fillId="0" borderId="0">
      <alignment horizontal="left" wrapText="1"/>
    </xf>
    <xf numFmtId="0" fontId="10" fillId="0" borderId="0">
      <alignment horizontal="left" wrapText="1"/>
    </xf>
    <xf numFmtId="179" fontId="33" fillId="0" borderId="0"/>
    <xf numFmtId="0" fontId="33" fillId="0" borderId="0"/>
    <xf numFmtId="0" fontId="147" fillId="0" borderId="0"/>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179" fontId="33" fillId="0" borderId="0"/>
    <xf numFmtId="0" fontId="33" fillId="0" borderId="0"/>
    <xf numFmtId="179" fontId="33" fillId="0" borderId="0"/>
    <xf numFmtId="0" fontId="33" fillId="0" borderId="0"/>
    <xf numFmtId="179" fontId="33" fillId="0" borderId="0"/>
    <xf numFmtId="0" fontId="3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179" fontId="7" fillId="0" borderId="0"/>
    <xf numFmtId="0" fontId="3" fillId="0" borderId="0"/>
    <xf numFmtId="0" fontId="3" fillId="0" borderId="0"/>
    <xf numFmtId="0" fontId="3" fillId="0" borderId="0"/>
    <xf numFmtId="0" fontId="18" fillId="0" borderId="0"/>
    <xf numFmtId="167" fontId="10" fillId="0" borderId="0"/>
    <xf numFmtId="170" fontId="10" fillId="0" borderId="0"/>
    <xf numFmtId="0" fontId="10" fillId="0" borderId="0"/>
    <xf numFmtId="170" fontId="10" fillId="0" borderId="0"/>
    <xf numFmtId="165" fontId="10" fillId="0" borderId="0"/>
    <xf numFmtId="184" fontId="10" fillId="0" borderId="0"/>
    <xf numFmtId="167" fontId="10" fillId="0" borderId="0"/>
    <xf numFmtId="165" fontId="10" fillId="0" borderId="0"/>
    <xf numFmtId="170" fontId="10" fillId="0" borderId="0"/>
    <xf numFmtId="165" fontId="10" fillId="0" borderId="0"/>
    <xf numFmtId="165" fontId="10" fillId="0" borderId="0"/>
    <xf numFmtId="184" fontId="10" fillId="0" borderId="0"/>
    <xf numFmtId="184" fontId="10" fillId="0" borderId="0"/>
    <xf numFmtId="184" fontId="10" fillId="0" borderId="0"/>
    <xf numFmtId="165" fontId="10" fillId="0" borderId="0"/>
    <xf numFmtId="0" fontId="10" fillId="0" borderId="0"/>
    <xf numFmtId="179"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8" fillId="0" borderId="0"/>
    <xf numFmtId="179" fontId="6" fillId="0" borderId="0"/>
    <xf numFmtId="0" fontId="3" fillId="0" borderId="0"/>
    <xf numFmtId="0" fontId="3" fillId="0" borderId="0"/>
    <xf numFmtId="0" fontId="3" fillId="0" borderId="0"/>
    <xf numFmtId="0" fontId="3" fillId="0" borderId="0"/>
    <xf numFmtId="0" fontId="3" fillId="0" borderId="0"/>
    <xf numFmtId="0" fontId="188" fillId="0" borderId="0"/>
    <xf numFmtId="179" fontId="3" fillId="0" borderId="0"/>
    <xf numFmtId="0" fontId="3" fillId="0" borderId="0"/>
    <xf numFmtId="0" fontId="3" fillId="0" borderId="0"/>
    <xf numFmtId="0" fontId="3" fillId="0" borderId="0"/>
    <xf numFmtId="179" fontId="18" fillId="0" borderId="0"/>
    <xf numFmtId="0" fontId="18" fillId="0" borderId="0"/>
    <xf numFmtId="0" fontId="147" fillId="0" borderId="0"/>
    <xf numFmtId="0" fontId="3" fillId="0" borderId="0"/>
    <xf numFmtId="0" fontId="3" fillId="0" borderId="0"/>
    <xf numFmtId="0" fontId="10" fillId="0" borderId="0"/>
    <xf numFmtId="179" fontId="10" fillId="0" borderId="0"/>
    <xf numFmtId="0" fontId="3" fillId="0" borderId="0"/>
    <xf numFmtId="0" fontId="3" fillId="0" borderId="0"/>
    <xf numFmtId="0" fontId="3"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3" fillId="0" borderId="0"/>
    <xf numFmtId="0" fontId="3" fillId="0" borderId="0"/>
    <xf numFmtId="0" fontId="3" fillId="0" borderId="0"/>
    <xf numFmtId="179" fontId="3" fillId="0" borderId="0"/>
    <xf numFmtId="179" fontId="3"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88" fillId="0" borderId="0"/>
    <xf numFmtId="0" fontId="188" fillId="0" borderId="0"/>
    <xf numFmtId="179" fontId="188" fillId="0" borderId="0"/>
    <xf numFmtId="0" fontId="188" fillId="0" borderId="0"/>
    <xf numFmtId="179" fontId="3" fillId="0" borderId="0"/>
    <xf numFmtId="0" fontId="3" fillId="0" borderId="0"/>
    <xf numFmtId="0" fontId="3" fillId="0" borderId="0"/>
    <xf numFmtId="179" fontId="3" fillId="0" borderId="0"/>
    <xf numFmtId="179" fontId="10" fillId="0" borderId="0"/>
    <xf numFmtId="0" fontId="10" fillId="0" borderId="0"/>
    <xf numFmtId="179" fontId="10" fillId="0" borderId="0"/>
    <xf numFmtId="0" fontId="10" fillId="0" borderId="0"/>
    <xf numFmtId="0" fontId="3" fillId="0" borderId="0"/>
    <xf numFmtId="0" fontId="10" fillId="0" borderId="0"/>
    <xf numFmtId="179" fontId="10" fillId="0" borderId="0"/>
    <xf numFmtId="0" fontId="18" fillId="0" borderId="0"/>
    <xf numFmtId="0" fontId="3" fillId="0" borderId="0"/>
    <xf numFmtId="0" fontId="3" fillId="0" borderId="0"/>
    <xf numFmtId="0" fontId="10" fillId="0" borderId="0"/>
    <xf numFmtId="179" fontId="3" fillId="0" borderId="0"/>
    <xf numFmtId="179" fontId="3" fillId="0" borderId="0"/>
    <xf numFmtId="0" fontId="3" fillId="0" borderId="0"/>
    <xf numFmtId="0" fontId="3" fillId="0" borderId="0"/>
    <xf numFmtId="0" fontId="3" fillId="0" borderId="0"/>
    <xf numFmtId="0" fontId="10" fillId="0" borderId="0"/>
    <xf numFmtId="179" fontId="3" fillId="0" borderId="0"/>
    <xf numFmtId="179" fontId="3" fillId="0" borderId="0"/>
    <xf numFmtId="0" fontId="10" fillId="0" borderId="0"/>
    <xf numFmtId="0" fontId="10" fillId="0" borderId="0"/>
    <xf numFmtId="0" fontId="10" fillId="0" borderId="0"/>
    <xf numFmtId="179" fontId="10" fillId="0" borderId="0"/>
    <xf numFmtId="0" fontId="3"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88" fillId="0" borderId="0"/>
    <xf numFmtId="0" fontId="188" fillId="0" borderId="0"/>
    <xf numFmtId="0" fontId="147" fillId="0" borderId="0"/>
    <xf numFmtId="0" fontId="147" fillId="0" borderId="0"/>
    <xf numFmtId="170" fontId="3" fillId="0" borderId="0"/>
    <xf numFmtId="0" fontId="147" fillId="0" borderId="0"/>
    <xf numFmtId="0" fontId="3" fillId="0" borderId="0"/>
    <xf numFmtId="179" fontId="10" fillId="0" borderId="0"/>
    <xf numFmtId="0" fontId="3" fillId="0" borderId="0"/>
    <xf numFmtId="0" fontId="3" fillId="0" borderId="0"/>
    <xf numFmtId="0" fontId="3" fillId="0" borderId="0"/>
    <xf numFmtId="0" fontId="3" fillId="0" borderId="0"/>
    <xf numFmtId="0" fontId="10" fillId="0" borderId="0"/>
    <xf numFmtId="179" fontId="3" fillId="0" borderId="0"/>
    <xf numFmtId="179" fontId="3" fillId="0" borderId="0"/>
    <xf numFmtId="0" fontId="18" fillId="0" borderId="0"/>
    <xf numFmtId="0" fontId="3" fillId="0" borderId="0"/>
    <xf numFmtId="0" fontId="3" fillId="0" borderId="0"/>
    <xf numFmtId="179" fontId="3" fillId="0" borderId="0"/>
    <xf numFmtId="179" fontId="3" fillId="0" borderId="0"/>
    <xf numFmtId="0" fontId="3" fillId="0" borderId="0"/>
    <xf numFmtId="0" fontId="3" fillId="0" borderId="0"/>
    <xf numFmtId="0" fontId="3" fillId="0" borderId="0"/>
    <xf numFmtId="179"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188" fillId="0" borderId="0"/>
    <xf numFmtId="179" fontId="10" fillId="0" borderId="0"/>
    <xf numFmtId="0" fontId="3" fillId="0" borderId="0"/>
    <xf numFmtId="0" fontId="18" fillId="0" borderId="0"/>
    <xf numFmtId="0" fontId="3" fillId="0" borderId="0"/>
    <xf numFmtId="0" fontId="10" fillId="0" borderId="0"/>
    <xf numFmtId="0" fontId="10" fillId="0" borderId="0"/>
    <xf numFmtId="179" fontId="10" fillId="0" borderId="0"/>
    <xf numFmtId="0" fontId="3" fillId="0" borderId="0"/>
    <xf numFmtId="0" fontId="10" fillId="0" borderId="0"/>
    <xf numFmtId="0" fontId="10" fillId="0" borderId="0"/>
    <xf numFmtId="179" fontId="10" fillId="0" borderId="0"/>
    <xf numFmtId="0" fontId="3" fillId="0" borderId="0"/>
    <xf numFmtId="0" fontId="10" fillId="0" borderId="0"/>
    <xf numFmtId="0" fontId="10" fillId="0" borderId="0"/>
    <xf numFmtId="179" fontId="10" fillId="0" borderId="0"/>
    <xf numFmtId="0" fontId="3" fillId="0" borderId="0"/>
    <xf numFmtId="0" fontId="3" fillId="0" borderId="0"/>
    <xf numFmtId="0" fontId="3" fillId="0" borderId="0"/>
    <xf numFmtId="0" fontId="188" fillId="0" borderId="0"/>
    <xf numFmtId="179" fontId="3" fillId="0" borderId="0"/>
    <xf numFmtId="179" fontId="3" fillId="0" borderId="0"/>
    <xf numFmtId="0" fontId="3" fillId="0" borderId="0"/>
    <xf numFmtId="0" fontId="188" fillId="0" borderId="0"/>
    <xf numFmtId="179" fontId="188" fillId="0" borderId="0"/>
    <xf numFmtId="179" fontId="7" fillId="0" borderId="0"/>
    <xf numFmtId="179" fontId="18" fillId="0" borderId="0"/>
    <xf numFmtId="0" fontId="18"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10" fillId="0" borderId="0"/>
    <xf numFmtId="0" fontId="10" fillId="0" borderId="0">
      <alignment horizontal="left" wrapText="1"/>
    </xf>
    <xf numFmtId="0" fontId="147" fillId="0" borderId="0"/>
    <xf numFmtId="168" fontId="147"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0" fontId="10" fillId="0" borderId="0"/>
    <xf numFmtId="179"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179" fontId="10" fillId="0" borderId="0"/>
    <xf numFmtId="0" fontId="3" fillId="0" borderId="0"/>
    <xf numFmtId="0" fontId="3" fillId="0" borderId="0"/>
    <xf numFmtId="0" fontId="18" fillId="0" borderId="0"/>
    <xf numFmtId="0" fontId="10" fillId="0" borderId="0"/>
    <xf numFmtId="179" fontId="10" fillId="0" borderId="0"/>
    <xf numFmtId="0" fontId="3" fillId="0" borderId="0"/>
    <xf numFmtId="0" fontId="10" fillId="0" borderId="0"/>
    <xf numFmtId="179"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3" fillId="0" borderId="0"/>
    <xf numFmtId="0" fontId="3" fillId="0" borderId="0"/>
    <xf numFmtId="0" fontId="3" fillId="0" borderId="0"/>
    <xf numFmtId="0" fontId="10" fillId="0" borderId="0"/>
    <xf numFmtId="179" fontId="3" fillId="0" borderId="0"/>
    <xf numFmtId="179" fontId="3" fillId="0" borderId="0"/>
    <xf numFmtId="0" fontId="3" fillId="0" borderId="0"/>
    <xf numFmtId="0" fontId="3" fillId="0" borderId="0"/>
    <xf numFmtId="179" fontId="3"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179" fontId="18" fillId="0" borderId="0"/>
    <xf numFmtId="0" fontId="18" fillId="0" borderId="0"/>
    <xf numFmtId="0" fontId="10" fillId="0" borderId="0"/>
    <xf numFmtId="179"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8" fillId="0" borderId="0"/>
    <xf numFmtId="0" fontId="18" fillId="0" borderId="0"/>
    <xf numFmtId="179" fontId="18" fillId="0" borderId="0"/>
    <xf numFmtId="0" fontId="18"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10" fillId="0" borderId="0"/>
    <xf numFmtId="179" fontId="10" fillId="0" borderId="0"/>
    <xf numFmtId="0" fontId="3" fillId="0" borderId="0"/>
    <xf numFmtId="0" fontId="18" fillId="0" borderId="0"/>
    <xf numFmtId="0" fontId="10" fillId="0" borderId="0"/>
    <xf numFmtId="179" fontId="10" fillId="0" borderId="0"/>
    <xf numFmtId="0" fontId="3" fillId="0" borderId="0"/>
    <xf numFmtId="0" fontId="10" fillId="0" borderId="0"/>
    <xf numFmtId="179"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10" fillId="0" borderId="0"/>
    <xf numFmtId="179" fontId="10" fillId="0" borderId="0"/>
    <xf numFmtId="0" fontId="18"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10" fillId="0" borderId="0"/>
    <xf numFmtId="179" fontId="10" fillId="0" borderId="0"/>
    <xf numFmtId="0" fontId="18"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10" fillId="0" borderId="0"/>
    <xf numFmtId="179" fontId="10" fillId="0" borderId="0"/>
    <xf numFmtId="0" fontId="18"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10" fillId="0" borderId="0"/>
    <xf numFmtId="179" fontId="10" fillId="0" borderId="0"/>
    <xf numFmtId="167" fontId="6" fillId="0" borderId="0"/>
    <xf numFmtId="179" fontId="33" fillId="0" borderId="0"/>
    <xf numFmtId="0" fontId="33" fillId="0" borderId="0"/>
    <xf numFmtId="179" fontId="33" fillId="0" borderId="0"/>
    <xf numFmtId="0" fontId="33" fillId="0" borderId="0"/>
    <xf numFmtId="179" fontId="3" fillId="0" borderId="0"/>
    <xf numFmtId="179" fontId="10" fillId="0" borderId="0"/>
    <xf numFmtId="0" fontId="10" fillId="0" borderId="0"/>
    <xf numFmtId="168" fontId="3" fillId="0" borderId="0"/>
    <xf numFmtId="168" fontId="3" fillId="0" borderId="0"/>
    <xf numFmtId="179" fontId="3"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3" fillId="0" borderId="0"/>
    <xf numFmtId="179" fontId="147" fillId="0" borderId="0"/>
    <xf numFmtId="0" fontId="147" fillId="0" borderId="0"/>
    <xf numFmtId="0" fontId="147"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147" fillId="0" borderId="0"/>
    <xf numFmtId="0" fontId="147" fillId="0" borderId="0"/>
    <xf numFmtId="0" fontId="147"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147" fillId="0" borderId="0"/>
    <xf numFmtId="0" fontId="147" fillId="0" borderId="0"/>
    <xf numFmtId="0" fontId="147"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0" fontId="3" fillId="0" borderId="0"/>
    <xf numFmtId="0" fontId="3" fillId="0" borderId="0"/>
    <xf numFmtId="179" fontId="3"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68" fontId="3" fillId="0" borderId="0"/>
    <xf numFmtId="168" fontId="3" fillId="0" borderId="0"/>
    <xf numFmtId="179" fontId="3" fillId="0" borderId="0"/>
    <xf numFmtId="179" fontId="3" fillId="0" borderId="0"/>
    <xf numFmtId="0" fontId="3" fillId="0" borderId="0"/>
    <xf numFmtId="0" fontId="3" fillId="0" borderId="0"/>
    <xf numFmtId="0" fontId="10"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179" fontId="147" fillId="0" borderId="0"/>
    <xf numFmtId="0" fontId="147" fillId="0" borderId="0"/>
    <xf numFmtId="0" fontId="147" fillId="0" borderId="0"/>
    <xf numFmtId="168" fontId="3" fillId="0" borderId="0"/>
    <xf numFmtId="168" fontId="3" fillId="0" borderId="0"/>
    <xf numFmtId="179" fontId="3"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47" fillId="0" borderId="0"/>
    <xf numFmtId="0" fontId="147" fillId="0" borderId="0"/>
    <xf numFmtId="0" fontId="147" fillId="0" borderId="0"/>
    <xf numFmtId="179"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10" fillId="0" borderId="0"/>
    <xf numFmtId="179" fontId="10" fillId="0" borderId="0"/>
    <xf numFmtId="0" fontId="10" fillId="0" borderId="0"/>
    <xf numFmtId="0" fontId="147" fillId="0" borderId="0"/>
    <xf numFmtId="179" fontId="3" fillId="0" borderId="0"/>
    <xf numFmtId="179" fontId="10" fillId="0" borderId="0"/>
    <xf numFmtId="0" fontId="10" fillId="0" borderId="0"/>
    <xf numFmtId="168" fontId="3" fillId="0" borderId="0"/>
    <xf numFmtId="168"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xf numFmtId="165" fontId="3" fillId="0" borderId="0"/>
    <xf numFmtId="0" fontId="189" fillId="0" borderId="0" applyFill="0" applyBorder="0" applyAlignment="0" applyProtection="0"/>
    <xf numFmtId="0" fontId="3" fillId="0" borderId="0"/>
    <xf numFmtId="179" fontId="3" fillId="0" borderId="0"/>
    <xf numFmtId="0" fontId="3" fillId="0" borderId="0"/>
    <xf numFmtId="0" fontId="3" fillId="0" borderId="0"/>
    <xf numFmtId="179" fontId="3"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3" fillId="0" borderId="0"/>
    <xf numFmtId="0" fontId="3" fillId="0" borderId="0"/>
    <xf numFmtId="0" fontId="3" fillId="0" borderId="0"/>
    <xf numFmtId="179" fontId="3"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8" fillId="0" borderId="0"/>
    <xf numFmtId="0" fontId="18" fillId="0" borderId="0"/>
    <xf numFmtId="179" fontId="18" fillId="0" borderId="0"/>
    <xf numFmtId="0" fontId="18" fillId="0" borderId="0"/>
    <xf numFmtId="0" fontId="3" fillId="0" borderId="0"/>
    <xf numFmtId="0" fontId="3" fillId="0" borderId="0"/>
    <xf numFmtId="179" fontId="3" fillId="0" borderId="0"/>
    <xf numFmtId="179" fontId="6"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65" fontId="10" fillId="0" borderId="0"/>
    <xf numFmtId="183" fontId="40" fillId="0" borderId="0"/>
    <xf numFmtId="183" fontId="40" fillId="0" borderId="0"/>
    <xf numFmtId="0" fontId="10" fillId="0" borderId="0">
      <alignment horizontal="left" wrapText="1"/>
    </xf>
    <xf numFmtId="183" fontId="40" fillId="0" borderId="0"/>
    <xf numFmtId="0" fontId="10" fillId="0" borderId="0">
      <alignment horizontal="left" wrapText="1"/>
    </xf>
    <xf numFmtId="183" fontId="40" fillId="0" borderId="0"/>
    <xf numFmtId="0" fontId="10" fillId="0" borderId="0">
      <alignment horizontal="left" wrapText="1"/>
    </xf>
    <xf numFmtId="179" fontId="18" fillId="0" borderId="0"/>
    <xf numFmtId="0" fontId="18" fillId="0" borderId="0"/>
    <xf numFmtId="179" fontId="18" fillId="0" borderId="0"/>
    <xf numFmtId="0" fontId="18" fillId="0" borderId="0"/>
    <xf numFmtId="179" fontId="18" fillId="0" borderId="0"/>
    <xf numFmtId="0" fontId="18" fillId="0" borderId="0"/>
    <xf numFmtId="0" fontId="10" fillId="0" borderId="0"/>
    <xf numFmtId="179" fontId="10" fillId="0" borderId="0"/>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47" fillId="0" borderId="0"/>
    <xf numFmtId="168" fontId="3" fillId="0" borderId="0"/>
    <xf numFmtId="0" fontId="3" fillId="0" borderId="0"/>
    <xf numFmtId="168" fontId="3" fillId="0" borderId="0"/>
    <xf numFmtId="0" fontId="147" fillId="0" borderId="0"/>
    <xf numFmtId="168" fontId="3" fillId="0" borderId="0"/>
    <xf numFmtId="0" fontId="10" fillId="0" borderId="0"/>
    <xf numFmtId="168" fontId="3" fillId="0" borderId="0"/>
    <xf numFmtId="0" fontId="3" fillId="0" borderId="0"/>
    <xf numFmtId="0" fontId="3" fillId="0" borderId="0"/>
    <xf numFmtId="0" fontId="3" fillId="0" borderId="0"/>
    <xf numFmtId="0" fontId="147" fillId="0" borderId="0"/>
    <xf numFmtId="168" fontId="3" fillId="0" borderId="0"/>
    <xf numFmtId="0" fontId="3" fillId="0" borderId="0"/>
    <xf numFmtId="168" fontId="18" fillId="0" borderId="0"/>
    <xf numFmtId="0" fontId="147" fillId="0" borderId="0"/>
    <xf numFmtId="168" fontId="18" fillId="0" borderId="0"/>
    <xf numFmtId="179" fontId="10" fillId="0" borderId="0"/>
    <xf numFmtId="0" fontId="3" fillId="0" borderId="0"/>
    <xf numFmtId="0" fontId="3" fillId="0" borderId="0"/>
    <xf numFmtId="0" fontId="3" fillId="0" borderId="0"/>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3" fillId="0" borderId="0"/>
    <xf numFmtId="0" fontId="147" fillId="0" borderId="0"/>
    <xf numFmtId="0" fontId="10" fillId="0" borderId="0"/>
    <xf numFmtId="179" fontId="10" fillId="0" borderId="0"/>
    <xf numFmtId="0" fontId="147" fillId="0" borderId="0"/>
    <xf numFmtId="0" fontId="147" fillId="0" borderId="0"/>
    <xf numFmtId="0" fontId="147" fillId="0" borderId="0"/>
    <xf numFmtId="0" fontId="10" fillId="0" borderId="0"/>
    <xf numFmtId="179" fontId="10" fillId="0" borderId="0"/>
    <xf numFmtId="0" fontId="147" fillId="0" borderId="0"/>
    <xf numFmtId="0" fontId="147" fillId="0" borderId="0"/>
    <xf numFmtId="0" fontId="3" fillId="0" borderId="0"/>
    <xf numFmtId="0" fontId="10" fillId="0" borderId="0"/>
    <xf numFmtId="179" fontId="10" fillId="0" borderId="0"/>
    <xf numFmtId="179" fontId="3" fillId="0" borderId="0"/>
    <xf numFmtId="168" fontId="40" fillId="0" borderId="0"/>
    <xf numFmtId="0" fontId="3" fillId="0" borderId="0"/>
    <xf numFmtId="0" fontId="3" fillId="0" borderId="0"/>
    <xf numFmtId="179" fontId="3" fillId="0" borderId="0"/>
    <xf numFmtId="0" fontId="10" fillId="0" borderId="0"/>
    <xf numFmtId="179" fontId="10" fillId="0" borderId="0"/>
    <xf numFmtId="0" fontId="10" fillId="0" borderId="0"/>
    <xf numFmtId="0" fontId="10" fillId="0" borderId="0"/>
    <xf numFmtId="179" fontId="10" fillId="0" borderId="0"/>
    <xf numFmtId="0" fontId="147" fillId="0" borderId="0"/>
    <xf numFmtId="179" fontId="14" fillId="0" borderId="0"/>
    <xf numFmtId="179" fontId="10" fillId="0" borderId="0"/>
    <xf numFmtId="0" fontId="10" fillId="0" borderId="0"/>
    <xf numFmtId="179" fontId="3" fillId="0" borderId="0"/>
    <xf numFmtId="168" fontId="3" fillId="0" borderId="0"/>
    <xf numFmtId="168" fontId="3" fillId="0" borderId="0"/>
    <xf numFmtId="0" fontId="10" fillId="0" borderId="0"/>
    <xf numFmtId="179" fontId="3" fillId="0" borderId="0"/>
    <xf numFmtId="179" fontId="10" fillId="0" borderId="0"/>
    <xf numFmtId="0" fontId="10" fillId="0" borderId="0"/>
    <xf numFmtId="179" fontId="3" fillId="0" borderId="0"/>
    <xf numFmtId="168" fontId="3" fillId="0" borderId="0"/>
    <xf numFmtId="168" fontId="3" fillId="0" borderId="0"/>
    <xf numFmtId="179" fontId="3" fillId="0" borderId="0"/>
    <xf numFmtId="165" fontId="3" fillId="0" borderId="0"/>
    <xf numFmtId="165" fontId="3" fillId="0" borderId="0"/>
    <xf numFmtId="179" fontId="3" fillId="0" borderId="0"/>
    <xf numFmtId="168" fontId="3" fillId="0" borderId="0"/>
    <xf numFmtId="168" fontId="3" fillId="0" borderId="0"/>
    <xf numFmtId="179" fontId="3" fillId="0" borderId="0"/>
    <xf numFmtId="179" fontId="3" fillId="0" borderId="0"/>
    <xf numFmtId="0" fontId="3" fillId="0" borderId="0"/>
    <xf numFmtId="0" fontId="3" fillId="0" borderId="0"/>
    <xf numFmtId="179" fontId="3" fillId="0" borderId="0"/>
    <xf numFmtId="179" fontId="10" fillId="0" borderId="0"/>
    <xf numFmtId="0" fontId="10" fillId="0" borderId="0"/>
    <xf numFmtId="179" fontId="3" fillId="0" borderId="0"/>
    <xf numFmtId="168" fontId="3" fillId="0" borderId="0"/>
    <xf numFmtId="168" fontId="3" fillId="0" borderId="0"/>
    <xf numFmtId="179" fontId="3" fillId="0" borderId="0"/>
    <xf numFmtId="179" fontId="10" fillId="0" borderId="0"/>
    <xf numFmtId="0" fontId="10"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0" fontId="147" fillId="0" borderId="0"/>
    <xf numFmtId="175" fontId="3" fillId="0" borderId="0"/>
    <xf numFmtId="0" fontId="147" fillId="0" borderId="0"/>
    <xf numFmtId="0" fontId="3" fillId="0" borderId="0"/>
    <xf numFmtId="0" fontId="10" fillId="0" borderId="0">
      <alignment horizontal="left" wrapText="1"/>
    </xf>
    <xf numFmtId="0" fontId="10" fillId="0" borderId="0">
      <alignment horizontal="left" wrapText="1"/>
    </xf>
    <xf numFmtId="0" fontId="10" fillId="0" borderId="0">
      <alignment horizontal="left" wrapText="1"/>
    </xf>
    <xf numFmtId="0" fontId="3" fillId="0" borderId="0"/>
    <xf numFmtId="0" fontId="3" fillId="0" borderId="0"/>
    <xf numFmtId="0" fontId="10" fillId="0" borderId="0"/>
    <xf numFmtId="179" fontId="3" fillId="0" borderId="0"/>
    <xf numFmtId="0" fontId="3" fillId="0" borderId="0"/>
    <xf numFmtId="0" fontId="3" fillId="0" borderId="0"/>
    <xf numFmtId="179" fontId="3" fillId="0" borderId="0"/>
    <xf numFmtId="0" fontId="18" fillId="0" borderId="0"/>
    <xf numFmtId="0" fontId="10" fillId="0" borderId="0"/>
    <xf numFmtId="179" fontId="10" fillId="0" borderId="0"/>
    <xf numFmtId="0" fontId="3" fillId="0" borderId="0"/>
    <xf numFmtId="0" fontId="10" fillId="0" borderId="0"/>
    <xf numFmtId="179"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3" fillId="0" borderId="0"/>
    <xf numFmtId="0" fontId="147" fillId="0" borderId="0"/>
    <xf numFmtId="0" fontId="10" fillId="0" borderId="0"/>
    <xf numFmtId="0" fontId="147" fillId="0" borderId="0"/>
    <xf numFmtId="179" fontId="3" fillId="0" borderId="0"/>
    <xf numFmtId="179" fontId="147" fillId="0" borderId="0"/>
    <xf numFmtId="0" fontId="147" fillId="0" borderId="0"/>
    <xf numFmtId="0" fontId="147" fillId="0" borderId="0"/>
    <xf numFmtId="175" fontId="6" fillId="0" borderId="0"/>
    <xf numFmtId="179" fontId="3" fillId="0" borderId="0"/>
    <xf numFmtId="168" fontId="3" fillId="0" borderId="0"/>
    <xf numFmtId="168" fontId="3" fillId="0" borderId="0"/>
    <xf numFmtId="179" fontId="3" fillId="0" borderId="0"/>
    <xf numFmtId="179" fontId="3" fillId="0" borderId="0"/>
    <xf numFmtId="168" fontId="3" fillId="0" borderId="0"/>
    <xf numFmtId="168" fontId="3" fillId="0" borderId="0"/>
    <xf numFmtId="179" fontId="3" fillId="0" borderId="0"/>
    <xf numFmtId="165" fontId="3" fillId="0" borderId="0"/>
    <xf numFmtId="165" fontId="3" fillId="0" borderId="0"/>
    <xf numFmtId="179" fontId="10" fillId="0" borderId="0"/>
    <xf numFmtId="0" fontId="10" fillId="0" borderId="0"/>
    <xf numFmtId="179" fontId="3" fillId="0" borderId="0"/>
    <xf numFmtId="168" fontId="3" fillId="0" borderId="0"/>
    <xf numFmtId="168" fontId="3" fillId="0" borderId="0"/>
    <xf numFmtId="179" fontId="3" fillId="0" borderId="0"/>
    <xf numFmtId="179" fontId="3" fillId="0" borderId="0"/>
    <xf numFmtId="168" fontId="3" fillId="0" borderId="0"/>
    <xf numFmtId="168" fontId="3" fillId="0" borderId="0"/>
    <xf numFmtId="179" fontId="3" fillId="0" borderId="0"/>
    <xf numFmtId="179" fontId="3" fillId="0" borderId="0"/>
    <xf numFmtId="168" fontId="3" fillId="0" borderId="0"/>
    <xf numFmtId="168" fontId="3" fillId="0" borderId="0"/>
    <xf numFmtId="179" fontId="3" fillId="0" borderId="0"/>
    <xf numFmtId="165" fontId="3" fillId="0" borderId="0"/>
    <xf numFmtId="165" fontId="3" fillId="0" borderId="0"/>
    <xf numFmtId="165" fontId="3" fillId="0" borderId="0"/>
    <xf numFmtId="165" fontId="3" fillId="0" borderId="0"/>
    <xf numFmtId="184" fontId="3" fillId="0" borderId="0"/>
    <xf numFmtId="170" fontId="3" fillId="0" borderId="0"/>
    <xf numFmtId="170" fontId="3" fillId="0" borderId="0"/>
    <xf numFmtId="165" fontId="3" fillId="0" borderId="0"/>
    <xf numFmtId="165" fontId="3" fillId="0" borderId="0"/>
    <xf numFmtId="184"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147" fillId="0" borderId="0"/>
    <xf numFmtId="0" fontId="3" fillId="0" borderId="0"/>
    <xf numFmtId="0" fontId="3" fillId="0" borderId="0"/>
    <xf numFmtId="0" fontId="3" fillId="0" borderId="0"/>
    <xf numFmtId="0" fontId="3" fillId="0" borderId="0"/>
    <xf numFmtId="168" fontId="3" fillId="0" borderId="0"/>
    <xf numFmtId="179" fontId="10"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168" fontId="3" fillId="0" borderId="0"/>
    <xf numFmtId="0" fontId="3" fillId="0" borderId="0"/>
    <xf numFmtId="0" fontId="3" fillId="0" borderId="0"/>
    <xf numFmtId="0" fontId="3" fillId="0" borderId="0"/>
    <xf numFmtId="0" fontId="3" fillId="0" borderId="0"/>
    <xf numFmtId="179" fontId="6" fillId="0" borderId="0"/>
    <xf numFmtId="165" fontId="3" fillId="0" borderId="0"/>
    <xf numFmtId="165" fontId="3" fillId="0" borderId="0"/>
    <xf numFmtId="179" fontId="10" fillId="0" borderId="0"/>
    <xf numFmtId="0" fontId="10" fillId="0" borderId="0"/>
    <xf numFmtId="179" fontId="10" fillId="0" borderId="0"/>
    <xf numFmtId="0" fontId="10" fillId="0" borderId="0"/>
    <xf numFmtId="169" fontId="3" fillId="0" borderId="0"/>
    <xf numFmtId="169" fontId="3" fillId="0" borderId="0"/>
    <xf numFmtId="179" fontId="10" fillId="0" borderId="0"/>
    <xf numFmtId="0" fontId="10" fillId="0" borderId="0"/>
    <xf numFmtId="0" fontId="10" fillId="0" borderId="0">
      <alignment horizontal="left" wrapText="1"/>
    </xf>
    <xf numFmtId="0" fontId="10" fillId="0" borderId="0">
      <alignment horizontal="left" wrapText="1"/>
    </xf>
    <xf numFmtId="0" fontId="10" fillId="0" borderId="0">
      <alignment horizontal="left" wrapText="1"/>
    </xf>
    <xf numFmtId="0" fontId="10" fillId="0" borderId="0"/>
    <xf numFmtId="0" fontId="10" fillId="0" borderId="0">
      <alignment horizontal="left" wrapText="1"/>
    </xf>
    <xf numFmtId="0" fontId="10" fillId="0" borderId="0">
      <alignment horizontal="left" wrapText="1"/>
    </xf>
    <xf numFmtId="0" fontId="10" fillId="0" borderId="0">
      <alignment horizontal="left" wrapText="1"/>
    </xf>
    <xf numFmtId="0" fontId="10" fillId="0" borderId="0"/>
    <xf numFmtId="0" fontId="10" fillId="0" borderId="0">
      <alignment horizontal="left" wrapText="1"/>
    </xf>
    <xf numFmtId="0" fontId="10" fillId="0" borderId="0">
      <alignment horizontal="left" wrapText="1"/>
    </xf>
    <xf numFmtId="0" fontId="10" fillId="0" borderId="0">
      <alignment horizontal="left" wrapText="1"/>
    </xf>
    <xf numFmtId="0" fontId="10" fillId="0" borderId="0"/>
    <xf numFmtId="0" fontId="10" fillId="0" borderId="0">
      <alignment horizontal="left" wrapText="1"/>
    </xf>
    <xf numFmtId="0" fontId="10" fillId="0" borderId="0">
      <alignment horizontal="left" wrapText="1"/>
    </xf>
    <xf numFmtId="0" fontId="10" fillId="0" borderId="0">
      <alignment horizontal="left" wrapText="1"/>
    </xf>
    <xf numFmtId="165" fontId="3" fillId="0" borderId="0"/>
    <xf numFmtId="165" fontId="3" fillId="0" borderId="0"/>
    <xf numFmtId="175" fontId="3" fillId="0" borderId="0"/>
    <xf numFmtId="175" fontId="3"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7" fillId="0" borderId="0"/>
    <xf numFmtId="0" fontId="7" fillId="0" borderId="0"/>
    <xf numFmtId="0" fontId="147" fillId="0" borderId="0"/>
    <xf numFmtId="0" fontId="10" fillId="0" borderId="0"/>
    <xf numFmtId="175" fontId="6" fillId="0" borderId="0"/>
    <xf numFmtId="165" fontId="3" fillId="0" borderId="0"/>
    <xf numFmtId="184" fontId="3" fillId="0" borderId="0"/>
    <xf numFmtId="184" fontId="3" fillId="0" borderId="0"/>
    <xf numFmtId="165" fontId="3" fillId="0" borderId="0"/>
    <xf numFmtId="179" fontId="10" fillId="0" borderId="0"/>
    <xf numFmtId="184" fontId="10" fillId="0" borderId="0"/>
    <xf numFmtId="170" fontId="10" fillId="0" borderId="0"/>
    <xf numFmtId="165" fontId="10" fillId="0" borderId="0"/>
    <xf numFmtId="170" fontId="10" fillId="0" borderId="0"/>
    <xf numFmtId="0" fontId="10" fillId="0" borderId="0"/>
    <xf numFmtId="179" fontId="10" fillId="0" borderId="0"/>
    <xf numFmtId="184" fontId="10" fillId="0" borderId="0"/>
    <xf numFmtId="170" fontId="10" fillId="0" borderId="0"/>
    <xf numFmtId="165" fontId="10" fillId="0" borderId="0"/>
    <xf numFmtId="0" fontId="10" fillId="0" borderId="0"/>
    <xf numFmtId="170"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79" fontId="10" fillId="0" borderId="0"/>
    <xf numFmtId="0" fontId="10" fillId="0" borderId="0"/>
    <xf numFmtId="184" fontId="3" fillId="0" borderId="0"/>
    <xf numFmtId="184" fontId="3" fillId="0" borderId="0"/>
    <xf numFmtId="184" fontId="3" fillId="0" borderId="0"/>
    <xf numFmtId="165" fontId="3" fillId="0" borderId="0"/>
    <xf numFmtId="165" fontId="3" fillId="0" borderId="0"/>
    <xf numFmtId="184" fontId="3" fillId="0" borderId="0"/>
    <xf numFmtId="0" fontId="3" fillId="0" borderId="0"/>
    <xf numFmtId="0" fontId="3" fillId="0" borderId="0"/>
    <xf numFmtId="0" fontId="3" fillId="0" borderId="0"/>
    <xf numFmtId="0" fontId="147" fillId="0" borderId="0"/>
    <xf numFmtId="0" fontId="3" fillId="0" borderId="0"/>
    <xf numFmtId="0" fontId="10" fillId="0" borderId="0"/>
    <xf numFmtId="0" fontId="147" fillId="0" borderId="0"/>
    <xf numFmtId="179" fontId="10" fillId="0" borderId="0"/>
    <xf numFmtId="0" fontId="147" fillId="0" borderId="0"/>
    <xf numFmtId="0" fontId="7" fillId="0" borderId="0"/>
    <xf numFmtId="0" fontId="10" fillId="0" borderId="0"/>
    <xf numFmtId="175" fontId="3" fillId="0" borderId="0"/>
    <xf numFmtId="175" fontId="3" fillId="0" borderId="0"/>
    <xf numFmtId="175" fontId="6" fillId="0" borderId="0"/>
    <xf numFmtId="0" fontId="3" fillId="0" borderId="0"/>
    <xf numFmtId="0" fontId="3" fillId="0" borderId="0"/>
    <xf numFmtId="0" fontId="10" fillId="0" borderId="0"/>
    <xf numFmtId="179" fontId="10" fillId="0" borderId="0"/>
    <xf numFmtId="0" fontId="18" fillId="0" borderId="0"/>
    <xf numFmtId="175" fontId="3" fillId="0" borderId="0"/>
    <xf numFmtId="175" fontId="3" fillId="0" borderId="0"/>
    <xf numFmtId="175" fontId="6" fillId="0" borderId="0"/>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3" fillId="0" borderId="0"/>
    <xf numFmtId="0" fontId="3" fillId="0" borderId="0"/>
    <xf numFmtId="0" fontId="10" fillId="0" borderId="0"/>
    <xf numFmtId="0" fontId="6"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147" fillId="0" borderId="0"/>
    <xf numFmtId="0" fontId="10" fillId="0" borderId="0"/>
    <xf numFmtId="175" fontId="3" fillId="0" borderId="0"/>
    <xf numFmtId="175" fontId="3" fillId="0" borderId="0"/>
    <xf numFmtId="0" fontId="3" fillId="0" borderId="0"/>
    <xf numFmtId="175" fontId="6" fillId="0" borderId="0"/>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0" fontId="10" fillId="0" borderId="0">
      <alignment horizontal="left" wrapText="1"/>
    </xf>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7" fillId="25" borderId="20" applyNumberFormat="0" applyFont="0" applyAlignment="0" applyProtection="0"/>
    <xf numFmtId="0" fontId="7"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7" fillId="25" borderId="20" applyNumberFormat="0" applyFont="0" applyAlignment="0" applyProtection="0"/>
    <xf numFmtId="0" fontId="7" fillId="25" borderId="20" applyNumberFormat="0" applyFont="0" applyAlignment="0" applyProtection="0"/>
    <xf numFmtId="179" fontId="7" fillId="25" borderId="20" applyNumberFormat="0" applyFont="0" applyAlignment="0" applyProtection="0"/>
    <xf numFmtId="0" fontId="7"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0" fillId="25" borderId="20" applyNumberFormat="0" applyFont="0" applyAlignment="0" applyProtection="0"/>
    <xf numFmtId="0" fontId="10" fillId="25" borderId="20" applyNumberFormat="0" applyFon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179" fontId="190" fillId="22" borderId="21" applyNumberFormat="0" applyAlignment="0" applyProtection="0"/>
    <xf numFmtId="0" fontId="190" fillId="2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4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7" fontId="10" fillId="0" borderId="0"/>
    <xf numFmtId="187" fontId="10" fillId="0" borderId="0"/>
    <xf numFmtId="187" fontId="10" fillId="0" borderId="0"/>
    <xf numFmtId="0" fontId="191" fillId="0" borderId="0" applyBorder="0" applyProtection="0">
      <alignment horizontal="left"/>
    </xf>
    <xf numFmtId="0" fontId="192" fillId="0" borderId="0" applyFill="0" applyBorder="0" applyProtection="0">
      <alignment horizontal="left"/>
    </xf>
    <xf numFmtId="0" fontId="189" fillId="0" borderId="6" applyFill="0" applyBorder="0" applyProtection="0">
      <alignment horizontal="left" vertical="top"/>
    </xf>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3" fillId="0" borderId="0" applyNumberFormat="0" applyFill="0" applyBorder="0" applyAlignment="0" applyProtection="0"/>
    <xf numFmtId="0" fontId="193" fillId="0" borderId="0" applyNumberFormat="0" applyFill="0" applyBorder="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4" fillId="0" borderId="22" applyNumberFormat="0" applyFill="0" applyAlignment="0" applyProtection="0"/>
    <xf numFmtId="0" fontId="194" fillId="0" borderId="22" applyNumberFormat="0" applyFill="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95" fillId="0" borderId="0" applyNumberFormat="0" applyFill="0" applyBorder="0" applyAlignment="0" applyProtection="0"/>
    <xf numFmtId="0" fontId="195" fillId="0" borderId="0" applyNumberFormat="0" applyFill="0" applyBorder="0" applyAlignment="0" applyProtection="0"/>
    <xf numFmtId="179" fontId="10" fillId="0" borderId="0"/>
    <xf numFmtId="42"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33" fillId="0" borderId="0"/>
    <xf numFmtId="168" fontId="6"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168" fontId="2" fillId="0" borderId="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4"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5"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6"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8"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9"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1"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12"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7"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0"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7" fillId="13"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4"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1"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2"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7"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8"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20"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5"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16"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1" fillId="21"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2" fillId="5" borderId="0" applyNumberFormat="0" applyBorder="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3" fillId="22" borderId="14"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168" fontId="174" fillId="23" borderId="15" applyNumberFormat="0" applyAlignment="0" applyProtection="0"/>
    <xf numFmtId="43" fontId="2" fillId="0" borderId="0" applyFont="0" applyFill="0" applyBorder="0" applyAlignment="0" applyProtection="0"/>
    <xf numFmtId="166" fontId="2" fillId="0" borderId="0" applyFont="0" applyFill="0" applyBorder="0" applyAlignment="0" applyProtection="0"/>
    <xf numFmtId="168" fontId="10" fillId="0" borderId="0"/>
    <xf numFmtId="168" fontId="10" fillId="0" borderId="0"/>
    <xf numFmtId="168" fontId="10" fillId="0" borderId="0"/>
    <xf numFmtId="168" fontId="10" fillId="0" borderId="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5" fillId="0" borderId="0" applyNumberFormat="0" applyFill="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7" fillId="6" borderId="0" applyNumberFormat="0" applyBorder="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8" fillId="0" borderId="16"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79" fillId="0" borderId="17"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18" applyNumberFormat="0" applyFill="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0" fillId="0" borderId="0" applyNumberFormat="0" applyFill="0" applyBorder="0" applyAlignment="0" applyProtection="0"/>
    <xf numFmtId="168" fontId="181" fillId="0" borderId="0" applyNumberFormat="0" applyFill="0" applyBorder="0" applyAlignment="0" applyProtection="0">
      <alignment vertical="top"/>
      <protection locked="0"/>
    </xf>
    <xf numFmtId="168" fontId="181" fillId="0" borderId="0" applyNumberFormat="0" applyFill="0" applyBorder="0" applyAlignment="0" applyProtection="0">
      <alignment vertical="top"/>
      <protection locked="0"/>
    </xf>
    <xf numFmtId="168" fontId="183" fillId="0" borderId="0" applyNumberFormat="0" applyFill="0" applyBorder="0" applyAlignment="0" applyProtection="0">
      <alignment vertical="top"/>
      <protection locked="0"/>
    </xf>
    <xf numFmtId="168" fontId="184" fillId="0" borderId="0" applyNumberFormat="0" applyFill="0" applyBorder="0" applyAlignment="0" applyProtection="0">
      <alignment vertical="top"/>
      <protection locked="0"/>
    </xf>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5" fillId="9" borderId="14" applyNumberFormat="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6" fillId="0" borderId="19" applyNumberFormat="0" applyFill="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87" fillId="24" borderId="0" applyNumberFormat="0" applyBorder="0" applyAlignment="0" applyProtection="0"/>
    <xf numFmtId="168" fontId="10" fillId="0" borderId="0"/>
    <xf numFmtId="168" fontId="10" fillId="0" borderId="0"/>
    <xf numFmtId="168" fontId="7" fillId="0" borderId="0"/>
    <xf numFmtId="168" fontId="10" fillId="0" borderId="0"/>
    <xf numFmtId="168" fontId="10" fillId="0" borderId="0"/>
    <xf numFmtId="168" fontId="7" fillId="0" borderId="0"/>
    <xf numFmtId="168" fontId="2" fillId="0" borderId="0"/>
    <xf numFmtId="168" fontId="33" fillId="0" borderId="0"/>
    <xf numFmtId="168" fontId="33" fillId="0" borderId="0"/>
    <xf numFmtId="168" fontId="33" fillId="0" borderId="0"/>
    <xf numFmtId="168" fontId="33" fillId="0" borderId="0"/>
    <xf numFmtId="175" fontId="2" fillId="0" borderId="0"/>
    <xf numFmtId="168" fontId="2" fillId="0" borderId="0"/>
    <xf numFmtId="168" fontId="33" fillId="0" borderId="0"/>
    <xf numFmtId="168" fontId="40" fillId="0" borderId="0"/>
    <xf numFmtId="168" fontId="33" fillId="0" borderId="0"/>
    <xf numFmtId="168" fontId="33" fillId="0" borderId="0"/>
    <xf numFmtId="168" fontId="33" fillId="0" borderId="0"/>
    <xf numFmtId="168" fontId="33" fillId="0" borderId="0"/>
    <xf numFmtId="168" fontId="33" fillId="0" borderId="0"/>
    <xf numFmtId="168" fontId="33" fillId="0" borderId="0"/>
    <xf numFmtId="168" fontId="33"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33" fillId="0" borderId="0"/>
    <xf numFmtId="168" fontId="33"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33" fillId="0" borderId="0"/>
    <xf numFmtId="168" fontId="33" fillId="0" borderId="0"/>
    <xf numFmtId="168" fontId="33" fillId="0" borderId="0"/>
    <xf numFmtId="168" fontId="33" fillId="0" borderId="0"/>
    <xf numFmtId="168" fontId="33" fillId="0" borderId="0"/>
    <xf numFmtId="168" fontId="33" fillId="0" borderId="0"/>
    <xf numFmtId="168" fontId="147" fillId="0" borderId="0"/>
    <xf numFmtId="168" fontId="7" fillId="0" borderId="0"/>
    <xf numFmtId="168" fontId="7" fillId="0" borderId="0"/>
    <xf numFmtId="168" fontId="18"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8" fillId="0" borderId="0"/>
    <xf numFmtId="168" fontId="2" fillId="0" borderId="0"/>
    <xf numFmtId="168" fontId="2" fillId="0" borderId="0"/>
    <xf numFmtId="168" fontId="18" fillId="0" borderId="0"/>
    <xf numFmtId="168" fontId="18"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70" fontId="2" fillId="0" borderId="0"/>
    <xf numFmtId="168" fontId="2"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88" fillId="0" borderId="0"/>
    <xf numFmtId="168" fontId="188" fillId="0" borderId="0"/>
    <xf numFmtId="168" fontId="188" fillId="0" borderId="0"/>
    <xf numFmtId="168" fontId="188" fillId="0" borderId="0"/>
    <xf numFmtId="168" fontId="2"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2" fillId="0" borderId="0"/>
    <xf numFmtId="168" fontId="2"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88" fillId="0" borderId="0"/>
    <xf numFmtId="168" fontId="188" fillId="0" borderId="0"/>
    <xf numFmtId="168" fontId="147" fillId="0" borderId="0"/>
    <xf numFmtId="168"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2" fillId="0" borderId="0"/>
    <xf numFmtId="168" fontId="188" fillId="0" borderId="0"/>
    <xf numFmtId="168" fontId="188" fillId="0" borderId="0"/>
    <xf numFmtId="168" fontId="18" fillId="0" borderId="0"/>
    <xf numFmtId="168" fontId="18"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alignment horizontal="left" wrapText="1"/>
    </xf>
    <xf numFmtId="168"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2" fillId="0" borderId="0"/>
    <xf numFmtId="168" fontId="2" fillId="0" borderId="0"/>
    <xf numFmtId="168" fontId="2" fillId="0" borderId="0"/>
    <xf numFmtId="168" fontId="10" fillId="0" borderId="0"/>
    <xf numFmtId="168" fontId="18" fillId="0" borderId="0"/>
    <xf numFmtId="168" fontId="18"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8" fillId="0" borderId="0"/>
    <xf numFmtId="168" fontId="18" fillId="0" borderId="0"/>
    <xf numFmtId="168" fontId="18" fillId="0" borderId="0"/>
    <xf numFmtId="168" fontId="18"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33" fillId="0" borderId="0"/>
    <xf numFmtId="168" fontId="33" fillId="0" borderId="0"/>
    <xf numFmtId="168" fontId="33" fillId="0" borderId="0"/>
    <xf numFmtId="168" fontId="33" fillId="0" borderId="0"/>
    <xf numFmtId="168" fontId="2" fillId="0" borderId="0"/>
    <xf numFmtId="168" fontId="10" fillId="0" borderId="0"/>
    <xf numFmtId="168" fontId="10"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147" fillId="0" borderId="0"/>
    <xf numFmtId="168" fontId="147"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47" fillId="0" borderId="0"/>
    <xf numFmtId="168" fontId="147"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47" fillId="0" borderId="0"/>
    <xf numFmtId="168" fontId="147"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47" fillId="0" borderId="0"/>
    <xf numFmtId="168" fontId="147" fillId="0" borderId="0"/>
    <xf numFmtId="168" fontId="2"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10" fillId="0" borderId="0"/>
    <xf numFmtId="168" fontId="10" fillId="0" borderId="0"/>
    <xf numFmtId="168" fontId="2" fillId="0" borderId="0"/>
    <xf numFmtId="168" fontId="2" fillId="0" borderId="0"/>
    <xf numFmtId="168" fontId="2" fillId="0" borderId="0"/>
    <xf numFmtId="168" fontId="2" fillId="0" borderId="0"/>
    <xf numFmtId="165" fontId="2" fillId="0" borderId="0"/>
    <xf numFmtId="168" fontId="10" fillId="0" borderId="0">
      <alignment horizontal="left" wrapText="1"/>
    </xf>
    <xf numFmtId="168" fontId="2"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2" fillId="0" borderId="0"/>
    <xf numFmtId="168" fontId="10" fillId="0" borderId="0"/>
    <xf numFmtId="168" fontId="10" fillId="0" borderId="0"/>
    <xf numFmtId="168" fontId="10" fillId="0" borderId="0"/>
    <xf numFmtId="168" fontId="10" fillId="0" borderId="0"/>
    <xf numFmtId="168" fontId="2" fillId="0" borderId="0"/>
    <xf numFmtId="168" fontId="10" fillId="0" borderId="0"/>
    <xf numFmtId="168" fontId="10" fillId="0" borderId="0"/>
    <xf numFmtId="168" fontId="18" fillId="0" borderId="0"/>
    <xf numFmtId="168" fontId="18" fillId="0" borderId="0"/>
    <xf numFmtId="168" fontId="18" fillId="0" borderId="0"/>
    <xf numFmtId="168" fontId="18"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2" fillId="0" borderId="0"/>
    <xf numFmtId="168" fontId="10" fillId="0" borderId="0"/>
    <xf numFmtId="168" fontId="10" fillId="0" borderId="0"/>
    <xf numFmtId="168" fontId="2" fillId="0" borderId="0"/>
    <xf numFmtId="168" fontId="2" fillId="0" borderId="0"/>
    <xf numFmtId="165" fontId="2" fillId="0" borderId="0"/>
    <xf numFmtId="168" fontId="2" fillId="0" borderId="0"/>
    <xf numFmtId="168" fontId="2" fillId="0" borderId="0"/>
    <xf numFmtId="168" fontId="2" fillId="0" borderId="0"/>
    <xf numFmtId="168" fontId="2" fillId="0" borderId="0"/>
    <xf numFmtId="168" fontId="10" fillId="0" borderId="0"/>
    <xf numFmtId="168" fontId="10" fillId="0" borderId="0"/>
    <xf numFmtId="168" fontId="2" fillId="0" borderId="0"/>
    <xf numFmtId="168" fontId="2" fillId="0" borderId="0"/>
    <xf numFmtId="168" fontId="10" fillId="0" borderId="0"/>
    <xf numFmtId="168" fontId="10" fillId="0" borderId="0"/>
    <xf numFmtId="175" fontId="2" fillId="0" borderId="0"/>
    <xf numFmtId="168" fontId="2" fillId="0" borderId="0"/>
    <xf numFmtId="168" fontId="2" fillId="0" borderId="0"/>
    <xf numFmtId="168" fontId="2" fillId="0" borderId="0"/>
    <xf numFmtId="168" fontId="2" fillId="0" borderId="0"/>
    <xf numFmtId="168" fontId="147"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2" fillId="0" borderId="0"/>
    <xf numFmtId="168"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147" fillId="0" borderId="0"/>
    <xf numFmtId="168" fontId="147" fillId="0" borderId="0"/>
    <xf numFmtId="168" fontId="147" fillId="0" borderId="0"/>
    <xf numFmtId="168" fontId="2" fillId="0" borderId="0"/>
    <xf numFmtId="168" fontId="2" fillId="0" borderId="0"/>
    <xf numFmtId="168" fontId="2" fillId="0" borderId="0"/>
    <xf numFmtId="168" fontId="2" fillId="0" borderId="0"/>
    <xf numFmtId="165" fontId="2" fillId="0" borderId="0"/>
    <xf numFmtId="168" fontId="10" fillId="0" borderId="0"/>
    <xf numFmtId="168"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5" fontId="2" fillId="0" borderId="0"/>
    <xf numFmtId="165" fontId="2" fillId="0" borderId="0"/>
    <xf numFmtId="184" fontId="2" fillId="0" borderId="0"/>
    <xf numFmtId="170" fontId="2" fillId="0" borderId="0"/>
    <xf numFmtId="165" fontId="2" fillId="0" borderId="0"/>
    <xf numFmtId="168" fontId="2" fillId="0" borderId="0"/>
    <xf numFmtId="168" fontId="10" fillId="0" borderId="0"/>
    <xf numFmtId="168" fontId="10" fillId="0" borderId="0"/>
    <xf numFmtId="168" fontId="2" fillId="0" borderId="0"/>
    <xf numFmtId="165" fontId="2" fillId="0" borderId="0"/>
    <xf numFmtId="168" fontId="10" fillId="0" borderId="0"/>
    <xf numFmtId="168" fontId="10" fillId="0" borderId="0"/>
    <xf numFmtId="168" fontId="10" fillId="0" borderId="0"/>
    <xf numFmtId="168" fontId="10" fillId="0" borderId="0"/>
    <xf numFmtId="169" fontId="2" fillId="0" borderId="0"/>
    <xf numFmtId="168" fontId="10" fillId="0" borderId="0"/>
    <xf numFmtId="168" fontId="10"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xf numFmtId="168" fontId="10" fillId="0" borderId="0">
      <alignment horizontal="left" wrapText="1"/>
    </xf>
    <xf numFmtId="168" fontId="10" fillId="0" borderId="0">
      <alignment horizontal="left" wrapText="1"/>
    </xf>
    <xf numFmtId="168" fontId="10" fillId="0" borderId="0">
      <alignment horizontal="left" wrapText="1"/>
    </xf>
    <xf numFmtId="165" fontId="2" fillId="0" borderId="0"/>
    <xf numFmtId="175"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7" fillId="0" borderId="0"/>
    <xf numFmtId="168" fontId="7" fillId="0" borderId="0"/>
    <xf numFmtId="165" fontId="2" fillId="0" borderId="0"/>
    <xf numFmtId="184" fontId="2"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84" fontId="2" fillId="0" borderId="0"/>
    <xf numFmtId="184" fontId="2" fillId="0" borderId="0"/>
    <xf numFmtId="165" fontId="2" fillId="0" borderId="0"/>
    <xf numFmtId="168" fontId="2" fillId="0" borderId="0"/>
    <xf numFmtId="175" fontId="2" fillId="0" borderId="0"/>
    <xf numFmtId="168" fontId="10" fillId="0" borderId="0"/>
    <xf numFmtId="168" fontId="10" fillId="0" borderId="0"/>
    <xf numFmtId="175" fontId="2" fillId="0" borderId="0"/>
    <xf numFmtId="168" fontId="10" fillId="0" borderId="0"/>
    <xf numFmtId="168" fontId="10"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75" fontId="2" fillId="0" borderId="0"/>
    <xf numFmtId="168" fontId="6"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7" fillId="25" borderId="20" applyNumberFormat="0" applyFont="0" applyAlignment="0" applyProtection="0"/>
    <xf numFmtId="168" fontId="7"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7" fillId="25" borderId="20" applyNumberFormat="0" applyFont="0" applyAlignment="0" applyProtection="0"/>
    <xf numFmtId="168" fontId="7" fillId="25" borderId="20" applyNumberFormat="0" applyFont="0" applyAlignment="0" applyProtection="0"/>
    <xf numFmtId="168" fontId="7" fillId="25" borderId="20" applyNumberFormat="0" applyFont="0" applyAlignment="0" applyProtection="0"/>
    <xf numFmtId="168" fontId="7"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0" fillId="25" borderId="20" applyNumberFormat="0" applyFon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0" fillId="22" borderId="21" applyNumberFormat="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3" fillId="0" borderId="0" applyNumberFormat="0" applyFill="0" applyBorder="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4" fillId="0" borderId="22" applyNumberFormat="0" applyFill="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95" fillId="0" borderId="0" applyNumberFormat="0" applyFill="0" applyBorder="0" applyAlignment="0" applyProtection="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76" fillId="0" borderId="0" applyFill="0" applyBorder="0" applyProtection="0">
      <alignment horizontal="left"/>
    </xf>
    <xf numFmtId="168" fontId="147" fillId="0" borderId="0"/>
    <xf numFmtId="168" fontId="147" fillId="0" borderId="0"/>
    <xf numFmtId="168" fontId="10" fillId="0" borderId="0"/>
    <xf numFmtId="168" fontId="147" fillId="0" borderId="0"/>
    <xf numFmtId="168" fontId="10" fillId="0" borderId="0"/>
    <xf numFmtId="168" fontId="147" fillId="0" borderId="0"/>
    <xf numFmtId="168" fontId="147" fillId="0" borderId="0"/>
    <xf numFmtId="168" fontId="147" fillId="0" borderId="0"/>
    <xf numFmtId="168" fontId="147" fillId="0" borderId="0"/>
    <xf numFmtId="168" fontId="188" fillId="0" borderId="0"/>
    <xf numFmtId="168" fontId="147"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88" fillId="0" borderId="0"/>
    <xf numFmtId="168" fontId="10" fillId="0" borderId="0"/>
    <xf numFmtId="168" fontId="10" fillId="0" borderId="0"/>
    <xf numFmtId="168" fontId="10" fillId="0" borderId="0"/>
    <xf numFmtId="168" fontId="188" fillId="0" borderId="0"/>
    <xf numFmtId="168" fontId="10" fillId="0" borderId="0"/>
    <xf numFmtId="168" fontId="10" fillId="0" borderId="0"/>
    <xf numFmtId="168" fontId="147" fillId="0" borderId="0"/>
    <xf numFmtId="168" fontId="189" fillId="0" borderId="0" applyFill="0" applyBorder="0" applyAlignment="0" applyProtection="0"/>
    <xf numFmtId="168" fontId="2" fillId="0" borderId="0"/>
    <xf numFmtId="168" fontId="147" fillId="0" borderId="0"/>
    <xf numFmtId="168" fontId="10" fillId="0" borderId="0"/>
    <xf numFmtId="168" fontId="10" fillId="0" borderId="0"/>
    <xf numFmtId="168" fontId="10" fillId="0" borderId="0"/>
    <xf numFmtId="168" fontId="147" fillId="0" borderId="0"/>
    <xf numFmtId="168" fontId="10" fillId="0" borderId="0"/>
    <xf numFmtId="168" fontId="2" fillId="0" borderId="0"/>
    <xf numFmtId="168" fontId="147" fillId="0" borderId="0"/>
    <xf numFmtId="168" fontId="10" fillId="0" borderId="0"/>
    <xf numFmtId="168" fontId="147" fillId="0" borderId="0"/>
    <xf numFmtId="168" fontId="7" fillId="0" borderId="0"/>
    <xf numFmtId="168" fontId="10" fillId="0" borderId="0"/>
    <xf numFmtId="168" fontId="147" fillId="0" borderId="0"/>
    <xf numFmtId="168" fontId="10" fillId="0" borderId="0"/>
    <xf numFmtId="168" fontId="10" fillId="25" borderId="20" applyNumberFormat="0" applyFont="0" applyAlignment="0" applyProtection="0"/>
    <xf numFmtId="168" fontId="191" fillId="0" borderId="0" applyBorder="0" applyProtection="0">
      <alignment horizontal="left"/>
    </xf>
    <xf numFmtId="168" fontId="192" fillId="0" borderId="0" applyFill="0" applyBorder="0" applyProtection="0">
      <alignment horizontal="left"/>
    </xf>
    <xf numFmtId="168" fontId="189" fillId="0" borderId="6" applyFill="0" applyBorder="0" applyProtection="0">
      <alignment horizontal="left" vertical="top"/>
    </xf>
    <xf numFmtId="167"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8" fontId="18" fillId="0" borderId="0"/>
    <xf numFmtId="166"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7" fontId="6" fillId="0" borderId="0" applyFont="0" applyFill="0" applyBorder="0" applyAlignment="0" applyProtection="0"/>
    <xf numFmtId="168" fontId="2" fillId="0" borderId="0"/>
    <xf numFmtId="168" fontId="2" fillId="0" borderId="0"/>
    <xf numFmtId="168" fontId="2" fillId="0" borderId="0"/>
    <xf numFmtId="168" fontId="10" fillId="0" borderId="0"/>
    <xf numFmtId="168" fontId="2" fillId="0" borderId="0"/>
    <xf numFmtId="168" fontId="2" fillId="0" borderId="0"/>
    <xf numFmtId="168" fontId="1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47" fillId="0" borderId="0"/>
    <xf numFmtId="168" fontId="147" fillId="0" borderId="0"/>
    <xf numFmtId="168" fontId="18" fillId="0" borderId="0"/>
    <xf numFmtId="168" fontId="2" fillId="0" borderId="0"/>
    <xf numFmtId="168" fontId="14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6"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68" fontId="10" fillId="0" borderId="0"/>
    <xf numFmtId="167" fontId="10" fillId="0" borderId="0"/>
    <xf numFmtId="168" fontId="2" fillId="0" borderId="0"/>
    <xf numFmtId="168" fontId="18" fillId="0" borderId="0"/>
    <xf numFmtId="168" fontId="18" fillId="0" borderId="0"/>
    <xf numFmtId="168" fontId="2" fillId="0" borderId="0"/>
    <xf numFmtId="168" fontId="2" fillId="0" borderId="0"/>
    <xf numFmtId="168" fontId="2" fillId="0" borderId="0"/>
    <xf numFmtId="168" fontId="2" fillId="0" borderId="0"/>
    <xf numFmtId="168" fontId="2" fillId="0" borderId="0"/>
    <xf numFmtId="168" fontId="18" fillId="0" borderId="0"/>
    <xf numFmtId="168" fontId="18" fillId="0" borderId="0"/>
    <xf numFmtId="168" fontId="2" fillId="0" borderId="0"/>
    <xf numFmtId="168" fontId="18" fillId="0" borderId="0"/>
    <xf numFmtId="168" fontId="18" fillId="0" borderId="0"/>
    <xf numFmtId="168" fontId="18" fillId="0" borderId="0"/>
    <xf numFmtId="168" fontId="147" fillId="0" borderId="0"/>
    <xf numFmtId="168" fontId="147" fillId="0" borderId="0"/>
    <xf numFmtId="168" fontId="2" fillId="0" borderId="0"/>
    <xf numFmtId="168" fontId="147" fillId="0" borderId="0"/>
    <xf numFmtId="168" fontId="2" fillId="0" borderId="0"/>
    <xf numFmtId="168" fontId="147" fillId="0" borderId="0"/>
    <xf numFmtId="168" fontId="147" fillId="0" borderId="0"/>
    <xf numFmtId="168" fontId="18" fillId="0" borderId="0"/>
    <xf numFmtId="168" fontId="2" fillId="0" borderId="0"/>
    <xf numFmtId="168" fontId="2" fillId="0" borderId="0"/>
    <xf numFmtId="168" fontId="10" fillId="0" borderId="0"/>
    <xf numFmtId="168" fontId="147" fillId="0" borderId="0"/>
    <xf numFmtId="168" fontId="2" fillId="0" borderId="0"/>
    <xf numFmtId="168" fontId="18" fillId="0" borderId="0"/>
    <xf numFmtId="168" fontId="2" fillId="0" borderId="0"/>
    <xf numFmtId="9" fontId="6" fillId="0" borderId="0" applyFont="0" applyFill="0" applyBorder="0" applyAlignment="0" applyProtection="0"/>
    <xf numFmtId="9" fontId="2" fillId="0" borderId="0" applyFont="0" applyFill="0" applyBorder="0" applyAlignment="0" applyProtection="0"/>
    <xf numFmtId="168" fontId="6"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8" fontId="6" fillId="0" borderId="0" applyFont="0" applyFill="0" applyBorder="0" applyAlignment="0" applyProtection="0"/>
    <xf numFmtId="168" fontId="7" fillId="0" borderId="0"/>
    <xf numFmtId="168" fontId="2" fillId="0" borderId="0"/>
    <xf numFmtId="168" fontId="40" fillId="0" borderId="0"/>
    <xf numFmtId="168" fontId="33" fillId="0" borderId="0"/>
    <xf numFmtId="168" fontId="18" fillId="0" borderId="0"/>
    <xf numFmtId="168" fontId="10" fillId="0" borderId="0"/>
    <xf numFmtId="168" fontId="2" fillId="0" borderId="0"/>
    <xf numFmtId="168" fontId="2" fillId="0" borderId="0"/>
    <xf numFmtId="168" fontId="2" fillId="0" borderId="0"/>
    <xf numFmtId="168" fontId="10" fillId="0" borderId="0"/>
    <xf numFmtId="168" fontId="10" fillId="0" borderId="0"/>
    <xf numFmtId="168" fontId="10" fillId="0" borderId="0"/>
    <xf numFmtId="168" fontId="10" fillId="0" borderId="0"/>
    <xf numFmtId="168" fontId="2" fillId="0" borderId="0"/>
    <xf numFmtId="168" fontId="188"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2" fillId="0" borderId="0"/>
    <xf numFmtId="168" fontId="10" fillId="0" borderId="0"/>
    <xf numFmtId="168" fontId="10" fillId="0" borderId="0"/>
    <xf numFmtId="175" fontId="2" fillId="0" borderId="0"/>
    <xf numFmtId="168" fontId="10" fillId="0" borderId="0"/>
    <xf numFmtId="168" fontId="7" fillId="0" borderId="0"/>
    <xf numFmtId="175" fontId="2" fillId="0" borderId="0"/>
    <xf numFmtId="168" fontId="10" fillId="0" borderId="0"/>
    <xf numFmtId="167" fontId="2" fillId="0" borderId="0" applyFont="0" applyFill="0" applyBorder="0" applyAlignment="0" applyProtection="0"/>
    <xf numFmtId="168" fontId="2" fillId="0" borderId="0"/>
    <xf numFmtId="168" fontId="18" fillId="0" borderId="0"/>
    <xf numFmtId="168" fontId="2" fillId="0" borderId="0"/>
    <xf numFmtId="168" fontId="2" fillId="0" borderId="0"/>
    <xf numFmtId="168"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1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47" fillId="0" borderId="0"/>
    <xf numFmtId="168" fontId="147" fillId="0" borderId="0"/>
    <xf numFmtId="168" fontId="147" fillId="0" borderId="0"/>
    <xf numFmtId="168" fontId="147"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47" fillId="0" borderId="0"/>
    <xf numFmtId="168" fontId="147" fillId="0" borderId="0"/>
    <xf numFmtId="168" fontId="147" fillId="0" borderId="0"/>
    <xf numFmtId="168" fontId="147" fillId="0" borderId="0"/>
    <xf numFmtId="175" fontId="2" fillId="0" borderId="0"/>
    <xf numFmtId="175" fontId="2"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5" fontId="10" fillId="0" borderId="0" applyFont="0" applyFill="0" applyBorder="0" applyAlignment="0" applyProtection="0"/>
    <xf numFmtId="166" fontId="6" fillId="0" borderId="0" applyFont="0" applyFill="0" applyBorder="0" applyAlignment="0" applyProtection="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43"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43" fontId="10"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8" fontId="10" fillId="0" borderId="0"/>
    <xf numFmtId="186" fontId="7" fillId="0" borderId="0" applyFont="0" applyFill="0" applyBorder="0" applyAlignment="0" applyProtection="0"/>
    <xf numFmtId="167" fontId="2" fillId="0" borderId="0" applyFont="0" applyFill="0" applyBorder="0" applyAlignment="0" applyProtection="0"/>
    <xf numFmtId="168" fontId="10" fillId="0" borderId="0"/>
    <xf numFmtId="168" fontId="18" fillId="0" borderId="0"/>
    <xf numFmtId="168" fontId="2" fillId="0" borderId="0"/>
    <xf numFmtId="168" fontId="10" fillId="0" borderId="0"/>
    <xf numFmtId="168" fontId="7" fillId="0" borderId="0"/>
    <xf numFmtId="168" fontId="2" fillId="0" borderId="0"/>
    <xf numFmtId="168" fontId="2" fillId="0" borderId="0"/>
    <xf numFmtId="175" fontId="2" fillId="0" borderId="0"/>
    <xf numFmtId="168" fontId="2" fillId="0" borderId="0"/>
    <xf numFmtId="168" fontId="2" fillId="0" borderId="0"/>
    <xf numFmtId="168" fontId="2" fillId="0" borderId="0"/>
    <xf numFmtId="168" fontId="33" fillId="0" borderId="0"/>
    <xf numFmtId="168" fontId="2" fillId="0" borderId="0"/>
    <xf numFmtId="168" fontId="2" fillId="0" borderId="0"/>
    <xf numFmtId="168" fontId="2" fillId="0" borderId="0"/>
    <xf numFmtId="168" fontId="7" fillId="0" borderId="0"/>
    <xf numFmtId="168" fontId="2" fillId="0" borderId="0"/>
    <xf numFmtId="168" fontId="7" fillId="0" borderId="0"/>
    <xf numFmtId="168" fontId="2" fillId="0" borderId="0"/>
    <xf numFmtId="168" fontId="2" fillId="0" borderId="0"/>
    <xf numFmtId="170" fontId="10" fillId="0" borderId="0"/>
    <xf numFmtId="168" fontId="2" fillId="0" borderId="0"/>
    <xf numFmtId="168" fontId="2" fillId="0" borderId="0"/>
    <xf numFmtId="168" fontId="2" fillId="0" borderId="0"/>
    <xf numFmtId="168" fontId="188" fillId="0" borderId="0"/>
    <xf numFmtId="168" fontId="2" fillId="0" borderId="0"/>
    <xf numFmtId="168" fontId="2" fillId="0" borderId="0"/>
    <xf numFmtId="168" fontId="2" fillId="0" borderId="0"/>
    <xf numFmtId="168" fontId="2" fillId="0" borderId="0"/>
    <xf numFmtId="168" fontId="2" fillId="0" borderId="0"/>
    <xf numFmtId="168" fontId="10" fillId="0" borderId="0"/>
    <xf numFmtId="168"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0" fillId="0" borderId="0"/>
    <xf numFmtId="168" fontId="2" fillId="0" borderId="0"/>
    <xf numFmtId="170" fontId="2" fillId="0" borderId="0"/>
    <xf numFmtId="168" fontId="147" fillId="0" borderId="0"/>
    <xf numFmtId="168" fontId="2" fillId="0" borderId="0"/>
    <xf numFmtId="168"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0" fillId="0" borderId="0"/>
    <xf numFmtId="168" fontId="2" fillId="0" borderId="0"/>
    <xf numFmtId="168" fontId="2" fillId="0" borderId="0"/>
    <xf numFmtId="168" fontId="2" fillId="0" borderId="0"/>
    <xf numFmtId="168" fontId="10" fillId="0" borderId="0"/>
    <xf numFmtId="168" fontId="10" fillId="0" borderId="0"/>
    <xf numFmtId="168" fontId="2" fillId="0" borderId="0"/>
    <xf numFmtId="168" fontId="2" fillId="0" borderId="0"/>
    <xf numFmtId="168" fontId="2" fillId="0" borderId="0"/>
    <xf numFmtId="168" fontId="147"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0" fillId="0" borderId="0"/>
    <xf numFmtId="168" fontId="2" fillId="0" borderId="0"/>
    <xf numFmtId="168" fontId="2" fillId="0" borderId="0"/>
    <xf numFmtId="168" fontId="10" fillId="0" borderId="0"/>
    <xf numFmtId="168" fontId="2" fillId="0" borderId="0"/>
    <xf numFmtId="168" fontId="2" fillId="0" borderId="0"/>
    <xf numFmtId="168" fontId="10" fillId="0" borderId="0"/>
    <xf numFmtId="168" fontId="2" fillId="0" borderId="0"/>
    <xf numFmtId="168" fontId="2" fillId="0" borderId="0"/>
    <xf numFmtId="168" fontId="10" fillId="0" borderId="0"/>
    <xf numFmtId="168" fontId="2" fillId="0" borderId="0"/>
    <xf numFmtId="168" fontId="2" fillId="0" borderId="0"/>
    <xf numFmtId="168" fontId="2" fillId="0" borderId="0"/>
    <xf numFmtId="168" fontId="2"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0"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47" fillId="0" borderId="0"/>
    <xf numFmtId="168"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5"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47" fillId="0" borderId="0"/>
    <xf numFmtId="168" fontId="2" fillId="0" borderId="0"/>
    <xf numFmtId="168" fontId="10" fillId="0" borderId="0"/>
    <xf numFmtId="168" fontId="2" fillId="0" borderId="0"/>
    <xf numFmtId="168" fontId="147" fillId="0" borderId="0"/>
    <xf numFmtId="168" fontId="10" fillId="0" borderId="0"/>
    <xf numFmtId="168" fontId="2" fillId="0" borderId="0"/>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10" fillId="0" borderId="0">
      <alignment horizontal="left" wrapText="1"/>
    </xf>
    <xf numFmtId="168" fontId="2" fillId="0" borderId="0"/>
    <xf numFmtId="168" fontId="10" fillId="0" borderId="0"/>
    <xf numFmtId="168" fontId="147" fillId="0" borderId="0"/>
    <xf numFmtId="168" fontId="10" fillId="0" borderId="0"/>
    <xf numFmtId="168" fontId="147" fillId="0" borderId="0"/>
    <xf numFmtId="168" fontId="2" fillId="0" borderId="0"/>
    <xf numFmtId="168"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5"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5" fontId="2" fillId="0" borderId="0"/>
    <xf numFmtId="168" fontId="147" fillId="0" borderId="0"/>
    <xf numFmtId="168" fontId="2" fillId="0" borderId="0"/>
    <xf numFmtId="168" fontId="2" fillId="0" borderId="0"/>
    <xf numFmtId="168" fontId="2" fillId="0" borderId="0"/>
    <xf numFmtId="168" fontId="2" fillId="0" borderId="0"/>
    <xf numFmtId="168" fontId="2" fillId="0" borderId="0"/>
    <xf numFmtId="168" fontId="10" fillId="0" borderId="0"/>
    <xf numFmtId="168" fontId="2" fillId="0" borderId="0"/>
    <xf numFmtId="168" fontId="2" fillId="0" borderId="0"/>
    <xf numFmtId="168" fontId="2" fillId="0" borderId="0"/>
    <xf numFmtId="168" fontId="2" fillId="0" borderId="0"/>
    <xf numFmtId="168" fontId="2" fillId="0" borderId="0"/>
    <xf numFmtId="165"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5" fontId="2" fillId="0" borderId="0"/>
    <xf numFmtId="165" fontId="2" fillId="0" borderId="0"/>
    <xf numFmtId="170" fontId="2" fillId="0" borderId="0"/>
    <xf numFmtId="165" fontId="2" fillId="0" borderId="0"/>
    <xf numFmtId="184" fontId="2" fillId="0" borderId="0"/>
    <xf numFmtId="168" fontId="2" fillId="0" borderId="0"/>
    <xf numFmtId="168" fontId="10" fillId="0" borderId="0"/>
    <xf numFmtId="168" fontId="2" fillId="0" borderId="0"/>
    <xf numFmtId="168" fontId="2" fillId="0" borderId="0"/>
    <xf numFmtId="168" fontId="147" fillId="0" borderId="0"/>
    <xf numFmtId="168" fontId="2" fillId="0" borderId="0"/>
    <xf numFmtId="168" fontId="2" fillId="0" borderId="0"/>
    <xf numFmtId="168" fontId="2" fillId="0" borderId="0"/>
    <xf numFmtId="168" fontId="2" fillId="0" borderId="0"/>
    <xf numFmtId="168" fontId="10" fillId="0" borderId="0"/>
    <xf numFmtId="168" fontId="2" fillId="0" borderId="0"/>
    <xf numFmtId="168" fontId="2" fillId="0" borderId="0"/>
    <xf numFmtId="168"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5" fontId="2" fillId="0" borderId="0"/>
    <xf numFmtId="169" fontId="2" fillId="0" borderId="0"/>
    <xf numFmtId="165" fontId="2" fillId="0" borderId="0"/>
    <xf numFmtId="175" fontId="2" fillId="0" borderId="0"/>
    <xf numFmtId="184" fontId="2" fillId="0" borderId="0"/>
    <xf numFmtId="165" fontId="2" fillId="0" borderId="0"/>
    <xf numFmtId="184" fontId="2" fillId="0" borderId="0"/>
    <xf numFmtId="165" fontId="2" fillId="0" borderId="0"/>
    <xf numFmtId="184" fontId="2" fillId="0" borderId="0"/>
    <xf numFmtId="168" fontId="2" fillId="0" borderId="0"/>
    <xf numFmtId="168" fontId="2" fillId="0" borderId="0"/>
    <xf numFmtId="175" fontId="2" fillId="0" borderId="0"/>
    <xf numFmtId="175" fontId="2" fillId="0" borderId="0"/>
    <xf numFmtId="168" fontId="2" fillId="0" borderId="0"/>
    <xf numFmtId="168" fontId="6" fillId="0" borderId="0"/>
    <xf numFmtId="175" fontId="2" fillId="0" borderId="0"/>
    <xf numFmtId="9" fontId="147" fillId="0" borderId="0" applyFont="0" applyFill="0" applyBorder="0" applyAlignment="0" applyProtection="0"/>
    <xf numFmtId="9" fontId="2" fillId="0" borderId="0" applyFont="0" applyFill="0" applyBorder="0" applyAlignment="0" applyProtection="0"/>
    <xf numFmtId="168" fontId="6" fillId="0" borderId="0" applyFont="0" applyFill="0" applyBorder="0" applyAlignment="0" applyProtection="0"/>
    <xf numFmtId="43" fontId="18" fillId="0" borderId="0" applyFont="0" applyFill="0" applyBorder="0" applyAlignment="0" applyProtection="0"/>
    <xf numFmtId="168" fontId="10" fillId="0" borderId="0">
      <alignment horizontal="left" wrapText="1"/>
    </xf>
    <xf numFmtId="168" fontId="147" fillId="0" borderId="0"/>
    <xf numFmtId="168" fontId="147" fillId="0" borderId="0"/>
    <xf numFmtId="168" fontId="10" fillId="0" borderId="0">
      <alignment horizontal="left" wrapText="1"/>
    </xf>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0" fontId="1" fillId="0" borderId="0"/>
    <xf numFmtId="0" fontId="1" fillId="0" borderId="0"/>
    <xf numFmtId="179" fontId="1" fillId="0" borderId="0"/>
    <xf numFmtId="0" fontId="1" fillId="0" borderId="0"/>
    <xf numFmtId="0" fontId="1" fillId="0" borderId="0"/>
    <xf numFmtId="0" fontId="1" fillId="0" borderId="0"/>
    <xf numFmtId="179" fontId="1" fillId="0" borderId="0"/>
    <xf numFmtId="179" fontId="1" fillId="0" borderId="0"/>
    <xf numFmtId="0" fontId="1" fillId="0" borderId="0"/>
    <xf numFmtId="0" fontId="1" fillId="0" borderId="0"/>
    <xf numFmtId="0" fontId="1" fillId="0" borderId="0"/>
    <xf numFmtId="179" fontId="1" fillId="0" borderId="0"/>
    <xf numFmtId="179"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0" fontId="1" fillId="0" borderId="0"/>
    <xf numFmtId="179"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0"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0" fontId="1" fillId="0" borderId="0"/>
    <xf numFmtId="0" fontId="1" fillId="0" borderId="0"/>
    <xf numFmtId="179" fontId="1" fillId="0" borderId="0"/>
    <xf numFmtId="168" fontId="1" fillId="0" borderId="0"/>
    <xf numFmtId="168" fontId="1" fillId="0" borderId="0"/>
    <xf numFmtId="179"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68" fontId="1" fillId="0" borderId="0"/>
    <xf numFmtId="168"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168" fontId="1" fillId="0" borderId="0"/>
    <xf numFmtId="168" fontId="1" fillId="0" borderId="0"/>
    <xf numFmtId="179" fontId="1" fillId="0" borderId="0"/>
    <xf numFmtId="179" fontId="1" fillId="0" borderId="0"/>
    <xf numFmtId="168" fontId="1" fillId="0" borderId="0"/>
    <xf numFmtId="168"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0" fontId="1" fillId="0" borderId="0"/>
    <xf numFmtId="0" fontId="1" fillId="0" borderId="0"/>
    <xf numFmtId="179" fontId="1" fillId="0" borderId="0"/>
    <xf numFmtId="168" fontId="1" fillId="0" borderId="0"/>
    <xf numFmtId="0" fontId="1" fillId="0" borderId="0"/>
    <xf numFmtId="168" fontId="1" fillId="0" borderId="0"/>
    <xf numFmtId="168" fontId="1" fillId="0" borderId="0"/>
    <xf numFmtId="168" fontId="1" fillId="0" borderId="0"/>
    <xf numFmtId="0" fontId="1" fillId="0" borderId="0"/>
    <xf numFmtId="0" fontId="1" fillId="0" borderId="0"/>
    <xf numFmtId="0"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0" fontId="1" fillId="0" borderId="0"/>
    <xf numFmtId="0" fontId="1" fillId="0" borderId="0"/>
    <xf numFmtId="179" fontId="1" fillId="0" borderId="0"/>
    <xf numFmtId="179" fontId="1" fillId="0" borderId="0"/>
    <xf numFmtId="168" fontId="1" fillId="0" borderId="0"/>
    <xf numFmtId="168" fontId="1" fillId="0" borderId="0"/>
    <xf numFmtId="179" fontId="1" fillId="0" borderId="0"/>
    <xf numFmtId="179" fontId="1" fillId="0" borderId="0"/>
    <xf numFmtId="168" fontId="1" fillId="0" borderId="0"/>
    <xf numFmtId="168" fontId="1" fillId="0" borderId="0"/>
    <xf numFmtId="179" fontId="1" fillId="0" borderId="0"/>
    <xf numFmtId="165" fontId="1" fillId="0" borderId="0"/>
    <xf numFmtId="165" fontId="1" fillId="0" borderId="0"/>
    <xf numFmtId="179" fontId="1" fillId="0" borderId="0"/>
    <xf numFmtId="168" fontId="1" fillId="0" borderId="0"/>
    <xf numFmtId="168"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168" fontId="1" fillId="0" borderId="0"/>
    <xf numFmtId="168" fontId="1" fillId="0" borderId="0"/>
    <xf numFmtId="179" fontId="1" fillId="0" borderId="0"/>
    <xf numFmtId="179" fontId="1" fillId="0" borderId="0"/>
    <xf numFmtId="0" fontId="1" fillId="0" borderId="0"/>
    <xf numFmtId="0" fontId="1" fillId="0" borderId="0"/>
    <xf numFmtId="179" fontId="1" fillId="0" borderId="0"/>
    <xf numFmtId="179" fontId="1" fillId="0" borderId="0"/>
    <xf numFmtId="0" fontId="1" fillId="0" borderId="0"/>
    <xf numFmtId="0" fontId="1" fillId="0" borderId="0"/>
    <xf numFmtId="179" fontId="1" fillId="0" borderId="0"/>
    <xf numFmtId="175" fontId="1" fillId="0" borderId="0"/>
    <xf numFmtId="0" fontId="1" fillId="0" borderId="0"/>
    <xf numFmtId="0" fontId="1" fillId="0" borderId="0"/>
    <xf numFmtId="0" fontId="1" fillId="0" borderId="0"/>
    <xf numFmtId="179" fontId="1" fillId="0" borderId="0"/>
    <xf numFmtId="0" fontId="1" fillId="0" borderId="0"/>
    <xf numFmtId="0" fontId="1" fillId="0" borderId="0"/>
    <xf numFmtId="179" fontId="1" fillId="0" borderId="0"/>
    <xf numFmtId="0" fontId="1" fillId="0" borderId="0"/>
    <xf numFmtId="179" fontId="1" fillId="0" borderId="0"/>
    <xf numFmtId="179" fontId="1" fillId="0" borderId="0"/>
    <xf numFmtId="179" fontId="1" fillId="0" borderId="0"/>
    <xf numFmtId="168" fontId="1" fillId="0" borderId="0"/>
    <xf numFmtId="168" fontId="1" fillId="0" borderId="0"/>
    <xf numFmtId="179" fontId="1" fillId="0" borderId="0"/>
    <xf numFmtId="179" fontId="1" fillId="0" borderId="0"/>
    <xf numFmtId="168" fontId="1" fillId="0" borderId="0"/>
    <xf numFmtId="168" fontId="1" fillId="0" borderId="0"/>
    <xf numFmtId="179" fontId="1" fillId="0" borderId="0"/>
    <xf numFmtId="165" fontId="1" fillId="0" borderId="0"/>
    <xf numFmtId="165" fontId="1" fillId="0" borderId="0"/>
    <xf numFmtId="179" fontId="1" fillId="0" borderId="0"/>
    <xf numFmtId="168" fontId="1" fillId="0" borderId="0"/>
    <xf numFmtId="168" fontId="1" fillId="0" borderId="0"/>
    <xf numFmtId="179" fontId="1" fillId="0" borderId="0"/>
    <xf numFmtId="179" fontId="1" fillId="0" borderId="0"/>
    <xf numFmtId="168" fontId="1" fillId="0" borderId="0"/>
    <xf numFmtId="168" fontId="1" fillId="0" borderId="0"/>
    <xf numFmtId="179" fontId="1" fillId="0" borderId="0"/>
    <xf numFmtId="179" fontId="1" fillId="0" borderId="0"/>
    <xf numFmtId="168" fontId="1" fillId="0" borderId="0"/>
    <xf numFmtId="168" fontId="1" fillId="0" borderId="0"/>
    <xf numFmtId="179" fontId="1" fillId="0" borderId="0"/>
    <xf numFmtId="165" fontId="1" fillId="0" borderId="0"/>
    <xf numFmtId="165" fontId="1" fillId="0" borderId="0"/>
    <xf numFmtId="165" fontId="1" fillId="0" borderId="0"/>
    <xf numFmtId="165" fontId="1" fillId="0" borderId="0"/>
    <xf numFmtId="184" fontId="1" fillId="0" borderId="0"/>
    <xf numFmtId="170" fontId="1" fillId="0" borderId="0"/>
    <xf numFmtId="170" fontId="1" fillId="0" borderId="0"/>
    <xf numFmtId="165" fontId="1" fillId="0" borderId="0"/>
    <xf numFmtId="165"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68" fontId="1" fillId="0" borderId="0"/>
    <xf numFmtId="0" fontId="1" fillId="0" borderId="0"/>
    <xf numFmtId="0" fontId="1" fillId="0" borderId="0"/>
    <xf numFmtId="0" fontId="1" fillId="0" borderId="0"/>
    <xf numFmtId="0" fontId="1" fillId="0" borderId="0"/>
    <xf numFmtId="165" fontId="1" fillId="0" borderId="0"/>
    <xf numFmtId="165" fontId="1" fillId="0" borderId="0"/>
    <xf numFmtId="169" fontId="1" fillId="0" borderId="0"/>
    <xf numFmtId="169" fontId="1" fillId="0" borderId="0"/>
    <xf numFmtId="165" fontId="1" fillId="0" borderId="0"/>
    <xf numFmtId="165" fontId="1" fillId="0" borderId="0"/>
    <xf numFmtId="175" fontId="1" fillId="0" borderId="0"/>
    <xf numFmtId="175" fontId="1" fillId="0" borderId="0"/>
    <xf numFmtId="165" fontId="1" fillId="0" borderId="0"/>
    <xf numFmtId="184" fontId="1" fillId="0" borderId="0"/>
    <xf numFmtId="184" fontId="1" fillId="0" borderId="0"/>
    <xf numFmtId="165" fontId="1" fillId="0" borderId="0"/>
    <xf numFmtId="184" fontId="1" fillId="0" borderId="0"/>
    <xf numFmtId="184" fontId="1" fillId="0" borderId="0"/>
    <xf numFmtId="184" fontId="1" fillId="0" borderId="0"/>
    <xf numFmtId="165" fontId="1" fillId="0" borderId="0"/>
    <xf numFmtId="165" fontId="1" fillId="0" borderId="0"/>
    <xf numFmtId="184" fontId="1" fillId="0" borderId="0"/>
    <xf numFmtId="0" fontId="1" fillId="0" borderId="0"/>
    <xf numFmtId="0" fontId="1" fillId="0" borderId="0"/>
    <xf numFmtId="0" fontId="1" fillId="0" borderId="0"/>
    <xf numFmtId="0" fontId="1" fillId="0" borderId="0"/>
    <xf numFmtId="175" fontId="1" fillId="0" borderId="0"/>
    <xf numFmtId="175" fontId="1" fillId="0" borderId="0"/>
    <xf numFmtId="0" fontId="1" fillId="0" borderId="0"/>
    <xf numFmtId="0" fontId="1" fillId="0" borderId="0"/>
    <xf numFmtId="175" fontId="1" fillId="0" borderId="0"/>
    <xf numFmtId="175" fontId="1"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2883">
    <xf numFmtId="0" fontId="0" fillId="0" borderId="0" xfId="0"/>
    <xf numFmtId="0" fontId="21" fillId="0" borderId="0" xfId="0" applyFont="1" applyAlignment="1">
      <alignment horizontal="right" readingOrder="2"/>
    </xf>
    <xf numFmtId="0" fontId="22" fillId="0" borderId="0" xfId="0" applyFont="1" applyAlignment="1">
      <alignment horizontal="right" readingOrder="2"/>
    </xf>
    <xf numFmtId="0" fontId="23" fillId="0" borderId="0" xfId="0" applyFont="1" applyAlignment="1">
      <alignment horizontal="right" indent="2" readingOrder="2"/>
    </xf>
    <xf numFmtId="0" fontId="24" fillId="0" borderId="0" xfId="0" applyFont="1" applyAlignment="1">
      <alignment horizontal="right" readingOrder="2"/>
    </xf>
    <xf numFmtId="0" fontId="25" fillId="0" borderId="0" xfId="0" applyFont="1" applyAlignment="1">
      <alignment readingOrder="2"/>
    </xf>
    <xf numFmtId="0" fontId="25" fillId="0" borderId="0" xfId="0" applyFont="1" applyAlignment="1">
      <alignment horizontal="right" readingOrder="2"/>
    </xf>
    <xf numFmtId="0" fontId="24" fillId="0" borderId="0" xfId="0" applyFont="1" applyAlignment="1">
      <alignment horizontal="right"/>
    </xf>
    <xf numFmtId="0" fontId="27" fillId="0" borderId="0" xfId="0" applyFont="1" applyAlignment="1">
      <alignment horizontal="right"/>
    </xf>
    <xf numFmtId="0" fontId="25" fillId="0" borderId="0" xfId="0" applyFont="1" applyAlignment="1">
      <alignment horizontal="right"/>
    </xf>
    <xf numFmtId="0" fontId="27" fillId="0" borderId="0" xfId="0" applyFont="1" applyAlignment="1">
      <alignment horizontal="right" readingOrder="2"/>
    </xf>
    <xf numFmtId="0" fontId="21" fillId="0" borderId="0" xfId="0" applyFont="1" applyAlignment="1">
      <alignment horizontal="left" readingOrder="2"/>
    </xf>
    <xf numFmtId="0" fontId="21" fillId="0" borderId="0" xfId="0" applyFont="1" applyAlignment="1">
      <alignment readingOrder="2"/>
    </xf>
    <xf numFmtId="0" fontId="28" fillId="0" borderId="0" xfId="0" applyFont="1" applyAlignment="1">
      <alignment readingOrder="2"/>
    </xf>
    <xf numFmtId="0" fontId="26" fillId="0" borderId="0" xfId="0" applyFont="1" applyAlignment="1">
      <alignment readingOrder="2"/>
    </xf>
    <xf numFmtId="0" fontId="28" fillId="0" borderId="0" xfId="0" applyFont="1" applyAlignment="1">
      <alignment horizontal="left" readingOrder="2"/>
    </xf>
    <xf numFmtId="0" fontId="20" fillId="0" borderId="0" xfId="0" applyFont="1" applyAlignment="1">
      <alignment readingOrder="2"/>
    </xf>
    <xf numFmtId="0" fontId="20" fillId="0" borderId="0" xfId="0" applyFont="1" applyAlignment="1">
      <alignment horizontal="left" readingOrder="2"/>
    </xf>
    <xf numFmtId="0" fontId="29" fillId="0" borderId="0" xfId="0" applyFont="1" applyAlignment="1">
      <alignment horizontal="right" readingOrder="2"/>
    </xf>
    <xf numFmtId="0" fontId="29" fillId="0" borderId="0" xfId="0" applyFont="1" applyAlignment="1">
      <alignment horizontal="right" indent="2" readingOrder="2"/>
    </xf>
    <xf numFmtId="0" fontId="30" fillId="0" borderId="0" xfId="0" applyFont="1" applyAlignment="1">
      <alignment horizontal="right" readingOrder="2"/>
    </xf>
    <xf numFmtId="0" fontId="31" fillId="0" borderId="0" xfId="0" applyFont="1" applyAlignment="1">
      <alignment readingOrder="2"/>
    </xf>
    <xf numFmtId="0" fontId="32" fillId="0" borderId="0" xfId="0" applyFont="1" applyAlignment="1">
      <alignment horizontal="right" readingOrder="2"/>
    </xf>
    <xf numFmtId="0" fontId="31" fillId="0" borderId="0" xfId="0" applyFont="1" applyAlignment="1">
      <alignment horizontal="right" readingOrder="2"/>
    </xf>
    <xf numFmtId="0" fontId="13" fillId="0" borderId="1" xfId="0" applyFont="1" applyFill="1" applyBorder="1" applyAlignment="1"/>
    <xf numFmtId="3" fontId="13" fillId="0" borderId="0" xfId="0" applyNumberFormat="1" applyFont="1" applyFill="1" applyBorder="1"/>
    <xf numFmtId="0" fontId="13" fillId="0" borderId="0" xfId="0" applyFont="1" applyFill="1" applyBorder="1" applyAlignment="1"/>
    <xf numFmtId="1" fontId="13" fillId="0" borderId="0" xfId="0" applyNumberFormat="1" applyFont="1" applyFill="1" applyBorder="1"/>
    <xf numFmtId="0" fontId="13" fillId="0" borderId="0" xfId="0" applyFont="1" applyFill="1" applyAlignment="1">
      <alignment horizontal="right" readingOrder="2"/>
    </xf>
    <xf numFmtId="0" fontId="13" fillId="0" borderId="0" xfId="0" applyFont="1" applyFill="1"/>
    <xf numFmtId="169" fontId="13" fillId="0" borderId="0" xfId="0" applyNumberFormat="1" applyFont="1" applyFill="1" applyBorder="1"/>
    <xf numFmtId="169" fontId="13" fillId="0" borderId="3" xfId="0" applyNumberFormat="1" applyFont="1" applyFill="1" applyBorder="1"/>
    <xf numFmtId="0" fontId="39" fillId="0" borderId="0" xfId="0" applyFont="1" applyFill="1" applyAlignment="1">
      <alignment vertical="center"/>
    </xf>
    <xf numFmtId="0" fontId="13" fillId="0" borderId="0" xfId="0" applyFont="1" applyFill="1" applyBorder="1" applyAlignment="1">
      <alignment horizontal="center"/>
    </xf>
    <xf numFmtId="170" fontId="10" fillId="0" borderId="0" xfId="0" applyNumberFormat="1" applyFont="1" applyFill="1" applyBorder="1" applyAlignment="1">
      <alignment vertical="center"/>
    </xf>
    <xf numFmtId="0" fontId="13" fillId="0" borderId="3" xfId="0" applyFont="1" applyFill="1" applyBorder="1"/>
    <xf numFmtId="0" fontId="39" fillId="0" borderId="0" xfId="0" applyFont="1" applyFill="1" applyAlignment="1">
      <alignment horizontal="center"/>
    </xf>
    <xf numFmtId="3" fontId="41" fillId="0" borderId="0" xfId="0" applyNumberFormat="1" applyFont="1" applyFill="1" applyBorder="1" applyAlignment="1" applyProtection="1">
      <alignment horizontal="right" readingOrder="1"/>
    </xf>
    <xf numFmtId="0" fontId="13" fillId="0" borderId="3" xfId="0" applyFont="1" applyFill="1" applyBorder="1" applyAlignment="1"/>
    <xf numFmtId="3" fontId="41" fillId="0" borderId="0" xfId="0" applyNumberFormat="1" applyFont="1" applyFill="1" applyBorder="1" applyAlignment="1" applyProtection="1">
      <alignment horizontal="right" readingOrder="2"/>
    </xf>
    <xf numFmtId="3" fontId="41" fillId="0" borderId="0" xfId="0" applyNumberFormat="1" applyFont="1" applyFill="1" applyBorder="1" applyAlignment="1" applyProtection="1">
      <alignment horizontal="right" vertical="center" readingOrder="1"/>
    </xf>
    <xf numFmtId="3" fontId="41" fillId="0" borderId="0" xfId="0" applyNumberFormat="1" applyFont="1" applyFill="1" applyBorder="1" applyAlignment="1" applyProtection="1">
      <alignment vertical="center" readingOrder="1"/>
    </xf>
    <xf numFmtId="3" fontId="41" fillId="0" borderId="0" xfId="0" applyNumberFormat="1" applyFont="1" applyFill="1"/>
    <xf numFmtId="0" fontId="10" fillId="0" borderId="0" xfId="0" applyFont="1" applyFill="1" applyBorder="1"/>
    <xf numFmtId="0" fontId="44" fillId="0" borderId="0" xfId="0" applyFont="1" applyFill="1" applyBorder="1"/>
    <xf numFmtId="0" fontId="10" fillId="0" borderId="1" xfId="0" applyFont="1" applyFill="1" applyBorder="1" applyAlignment="1">
      <alignment horizontal="right"/>
    </xf>
    <xf numFmtId="0" fontId="47" fillId="0" borderId="1" xfId="0" applyFont="1" applyFill="1" applyBorder="1" applyAlignment="1">
      <alignment horizontal="right"/>
    </xf>
    <xf numFmtId="0" fontId="34" fillId="0" borderId="2" xfId="0" applyFont="1" applyFill="1" applyBorder="1" applyAlignment="1">
      <alignment vertical="center"/>
    </xf>
    <xf numFmtId="0" fontId="34" fillId="0" borderId="2" xfId="0" applyFont="1" applyFill="1" applyBorder="1" applyAlignment="1">
      <alignment horizontal="right" vertical="center"/>
    </xf>
    <xf numFmtId="0" fontId="34" fillId="0" borderId="2" xfId="0" applyFont="1" applyFill="1" applyBorder="1" applyAlignment="1">
      <alignment horizontal="right" vertical="center" readingOrder="2"/>
    </xf>
    <xf numFmtId="0" fontId="34" fillId="0" borderId="3" xfId="0" applyFont="1" applyFill="1" applyBorder="1"/>
    <xf numFmtId="3" fontId="34" fillId="0" borderId="3" xfId="0" applyNumberFormat="1" applyFont="1" applyFill="1" applyBorder="1"/>
    <xf numFmtId="173" fontId="34" fillId="0" borderId="3" xfId="4" applyNumberFormat="1" applyFont="1" applyFill="1" applyBorder="1"/>
    <xf numFmtId="3" fontId="34" fillId="0" borderId="0" xfId="0" applyNumberFormat="1" applyFont="1" applyFill="1" applyBorder="1" applyAlignment="1">
      <alignment horizontal="right" indent="2"/>
    </xf>
    <xf numFmtId="3" fontId="34" fillId="0" borderId="0" xfId="0" applyNumberFormat="1" applyFont="1" applyFill="1" applyBorder="1"/>
    <xf numFmtId="173" fontId="34" fillId="0" borderId="0" xfId="4" applyNumberFormat="1" applyFont="1" applyFill="1" applyBorder="1"/>
    <xf numFmtId="3" fontId="10" fillId="0" borderId="0" xfId="0" applyNumberFormat="1" applyFont="1" applyFill="1" applyBorder="1" applyAlignment="1">
      <alignment horizontal="right" indent="3"/>
    </xf>
    <xf numFmtId="3" fontId="10" fillId="0" borderId="0" xfId="0" applyNumberFormat="1" applyFont="1" applyFill="1" applyBorder="1"/>
    <xf numFmtId="173" fontId="10" fillId="0" borderId="0" xfId="4" applyNumberFormat="1" applyFont="1" applyFill="1" applyBorder="1"/>
    <xf numFmtId="3" fontId="10" fillId="0" borderId="0" xfId="0" applyNumberFormat="1" applyFont="1" applyFill="1" applyBorder="1" applyAlignment="1">
      <alignment horizontal="right" indent="3" readingOrder="2"/>
    </xf>
    <xf numFmtId="3" fontId="34" fillId="0" borderId="0" xfId="0" applyNumberFormat="1" applyFont="1" applyFill="1" applyBorder="1" applyAlignment="1">
      <alignment horizontal="right" indent="3"/>
    </xf>
    <xf numFmtId="3" fontId="10" fillId="0" borderId="1" xfId="0" applyNumberFormat="1" applyFont="1" applyFill="1" applyBorder="1" applyAlignment="1">
      <alignment horizontal="right" indent="3"/>
    </xf>
    <xf numFmtId="3" fontId="10" fillId="0" borderId="1" xfId="0" applyNumberFormat="1" applyFont="1" applyFill="1" applyBorder="1"/>
    <xf numFmtId="173" fontId="10" fillId="0" borderId="1" xfId="4" applyNumberFormat="1" applyFont="1" applyFill="1" applyBorder="1"/>
    <xf numFmtId="0" fontId="10" fillId="0" borderId="0" xfId="0" applyFont="1" applyFill="1" applyBorder="1" applyAlignment="1"/>
    <xf numFmtId="0" fontId="47" fillId="0" borderId="0" xfId="0" applyFont="1" applyFill="1" applyBorder="1" applyAlignment="1"/>
    <xf numFmtId="0" fontId="47" fillId="0" borderId="0" xfId="0" applyFont="1" applyFill="1" applyAlignment="1">
      <alignment horizontal="right" readingOrder="2"/>
    </xf>
    <xf numFmtId="0" fontId="10" fillId="0" borderId="0" xfId="0" applyFont="1" applyFill="1" applyBorder="1" applyAlignment="1">
      <alignment horizontal="right"/>
    </xf>
    <xf numFmtId="0" fontId="47" fillId="0" borderId="0" xfId="0" applyFont="1" applyFill="1" applyAlignment="1">
      <alignment horizontal="right" vertical="center"/>
    </xf>
    <xf numFmtId="0" fontId="47" fillId="0" borderId="0" xfId="0" applyFont="1" applyFill="1" applyAlignment="1">
      <alignment horizontal="right" vertical="center" readingOrder="2"/>
    </xf>
    <xf numFmtId="3" fontId="10" fillId="0" borderId="3" xfId="0" applyNumberFormat="1" applyFont="1" applyFill="1" applyBorder="1"/>
    <xf numFmtId="0" fontId="10" fillId="0" borderId="0" xfId="0" applyFont="1" applyFill="1"/>
    <xf numFmtId="3" fontId="10" fillId="0" borderId="0" xfId="0" applyNumberFormat="1" applyFont="1" applyFill="1"/>
    <xf numFmtId="169" fontId="10" fillId="0" borderId="0" xfId="0" applyNumberFormat="1" applyFont="1" applyFill="1"/>
    <xf numFmtId="169" fontId="10" fillId="0" borderId="0" xfId="0" applyNumberFormat="1" applyFont="1" applyFill="1" applyBorder="1"/>
    <xf numFmtId="169" fontId="10" fillId="0" borderId="0" xfId="0" applyNumberFormat="1" applyFont="1" applyFill="1" applyBorder="1" applyAlignment="1">
      <alignment horizontal="right"/>
    </xf>
    <xf numFmtId="170" fontId="10" fillId="0" borderId="0" xfId="0" applyNumberFormat="1" applyFont="1" applyFill="1" applyBorder="1"/>
    <xf numFmtId="170" fontId="10" fillId="0" borderId="0" xfId="0" applyNumberFormat="1" applyFont="1" applyFill="1" applyBorder="1" applyAlignment="1">
      <alignment horizontal="right"/>
    </xf>
    <xf numFmtId="170" fontId="10" fillId="0" borderId="1" xfId="0" applyNumberFormat="1" applyFont="1" applyFill="1" applyBorder="1"/>
    <xf numFmtId="170" fontId="10" fillId="0" borderId="1" xfId="0" applyNumberFormat="1" applyFont="1" applyFill="1" applyBorder="1" applyAlignment="1">
      <alignment horizontal="right"/>
    </xf>
    <xf numFmtId="169" fontId="34" fillId="0" borderId="3" xfId="0" applyNumberFormat="1" applyFont="1" applyFill="1" applyBorder="1"/>
    <xf numFmtId="169" fontId="34" fillId="0" borderId="0" xfId="0" applyNumberFormat="1" applyFont="1" applyFill="1" applyBorder="1"/>
    <xf numFmtId="170" fontId="34" fillId="0" borderId="3" xfId="0" applyNumberFormat="1" applyFont="1" applyFill="1" applyBorder="1"/>
    <xf numFmtId="168" fontId="10" fillId="0" borderId="0" xfId="0" applyNumberFormat="1" applyFont="1" applyFill="1" applyBorder="1" applyAlignment="1">
      <alignment vertical="center"/>
    </xf>
    <xf numFmtId="168" fontId="10" fillId="0" borderId="1" xfId="0" applyNumberFormat="1" applyFont="1" applyFill="1" applyBorder="1" applyAlignment="1">
      <alignment vertical="center"/>
    </xf>
    <xf numFmtId="170" fontId="10" fillId="0" borderId="1" xfId="0" applyNumberFormat="1" applyFont="1" applyFill="1" applyBorder="1" applyAlignment="1">
      <alignment vertical="center"/>
    </xf>
    <xf numFmtId="0" fontId="10" fillId="0" borderId="0" xfId="0" applyFont="1" applyFill="1" applyAlignment="1">
      <alignment horizontal="right" indent="2"/>
    </xf>
    <xf numFmtId="3" fontId="10" fillId="0" borderId="0" xfId="0" applyNumberFormat="1" applyFont="1" applyFill="1" applyBorder="1" applyAlignment="1" applyProtection="1">
      <alignment horizontal="right" readingOrder="1"/>
    </xf>
    <xf numFmtId="3" fontId="10" fillId="0" borderId="0" xfId="0" applyNumberFormat="1" applyFont="1" applyFill="1" applyBorder="1" applyAlignment="1" applyProtection="1">
      <alignment horizontal="right" vertical="center" readingOrder="1"/>
    </xf>
    <xf numFmtId="3" fontId="10" fillId="0" borderId="0" xfId="0" applyNumberFormat="1" applyFont="1" applyFill="1" applyBorder="1" applyAlignment="1" applyProtection="1">
      <alignment vertical="center" readingOrder="1"/>
    </xf>
    <xf numFmtId="0" fontId="10" fillId="0" borderId="1" xfId="0" applyFont="1" applyFill="1" applyBorder="1" applyAlignment="1">
      <alignment horizontal="right" indent="2"/>
    </xf>
    <xf numFmtId="169" fontId="10" fillId="0" borderId="0" xfId="0" applyNumberFormat="1" applyFont="1" applyFill="1" applyBorder="1" applyAlignment="1" applyProtection="1">
      <alignment horizontal="right" readingOrder="1"/>
    </xf>
    <xf numFmtId="169" fontId="10" fillId="0" borderId="1" xfId="0" applyNumberFormat="1" applyFont="1" applyFill="1" applyBorder="1" applyAlignment="1" applyProtection="1">
      <alignment horizontal="right" readingOrder="1"/>
    </xf>
    <xf numFmtId="0" fontId="10" fillId="0" borderId="0" xfId="0" applyFont="1" applyFill="1" applyAlignment="1"/>
    <xf numFmtId="3" fontId="10" fillId="0" borderId="0" xfId="0" applyNumberFormat="1" applyFont="1" applyFill="1" applyBorder="1" applyAlignment="1" applyProtection="1">
      <alignment horizontal="right" readingOrder="2"/>
    </xf>
    <xf numFmtId="0" fontId="10" fillId="0" borderId="1" xfId="0" applyFont="1" applyFill="1" applyBorder="1" applyAlignment="1"/>
    <xf numFmtId="3" fontId="34" fillId="0" borderId="1" xfId="0" applyNumberFormat="1" applyFont="1" applyFill="1" applyBorder="1"/>
    <xf numFmtId="170" fontId="34" fillId="0" borderId="0" xfId="0" applyNumberFormat="1" applyFont="1" applyFill="1" applyBorder="1"/>
    <xf numFmtId="0" fontId="50" fillId="0" borderId="0" xfId="0" applyFont="1" applyFill="1" applyAlignment="1">
      <alignment horizontal="right" vertical="center" readingOrder="2"/>
    </xf>
    <xf numFmtId="0" fontId="40" fillId="0" borderId="0" xfId="0" applyFont="1" applyFill="1"/>
    <xf numFmtId="0" fontId="13" fillId="0" borderId="0" xfId="0" applyFont="1" applyFill="1" applyBorder="1" applyAlignment="1">
      <alignment horizontal="right" vertical="justify" wrapText="1"/>
    </xf>
    <xf numFmtId="0" fontId="13" fillId="0" borderId="0" xfId="0" applyFont="1" applyFill="1" applyBorder="1" applyAlignment="1">
      <alignment horizontal="right" vertical="justify"/>
    </xf>
    <xf numFmtId="0" fontId="15" fillId="0" borderId="0" xfId="0" applyFont="1" applyFill="1" applyBorder="1" applyAlignment="1">
      <alignment horizontal="right" vertical="top" readingOrder="2"/>
    </xf>
    <xf numFmtId="0" fontId="15" fillId="0" borderId="0" xfId="0" applyFont="1" applyFill="1" applyBorder="1" applyAlignment="1">
      <alignment horizontal="left" vertical="top"/>
    </xf>
    <xf numFmtId="0" fontId="40" fillId="0" borderId="0" xfId="0" applyFont="1" applyFill="1" applyBorder="1" applyAlignment="1">
      <alignment horizontal="left" vertical="top"/>
    </xf>
    <xf numFmtId="0" fontId="15" fillId="0" borderId="1" xfId="0" applyFont="1" applyFill="1" applyBorder="1" applyAlignment="1">
      <alignment horizontal="left" wrapText="1"/>
    </xf>
    <xf numFmtId="0" fontId="15" fillId="0" borderId="0" xfId="0" applyFont="1" applyFill="1" applyBorder="1" applyAlignment="1">
      <alignment horizontal="left" wrapText="1"/>
    </xf>
    <xf numFmtId="0" fontId="39" fillId="0" borderId="0" xfId="0" applyFont="1" applyFill="1" applyBorder="1" applyAlignment="1"/>
    <xf numFmtId="0" fontId="13" fillId="0" borderId="0" xfId="0" applyFont="1" applyFill="1" applyBorder="1" applyAlignment="1">
      <alignment horizontal="left" vertical="top"/>
    </xf>
    <xf numFmtId="170" fontId="43" fillId="0" borderId="0" xfId="0" applyNumberFormat="1" applyFont="1" applyFill="1" applyBorder="1" applyAlignment="1">
      <alignment horizontal="right" vertical="center"/>
    </xf>
    <xf numFmtId="0" fontId="53" fillId="0" borderId="0" xfId="0" applyFont="1" applyFill="1"/>
    <xf numFmtId="170" fontId="10" fillId="0" borderId="0" xfId="0" applyNumberFormat="1" applyFont="1" applyFill="1" applyBorder="1" applyAlignment="1">
      <alignment horizontal="right" vertical="center"/>
    </xf>
    <xf numFmtId="170" fontId="10" fillId="0" borderId="1" xfId="0" applyNumberFormat="1" applyFont="1" applyFill="1" applyBorder="1" applyAlignment="1">
      <alignment horizontal="right" vertical="center"/>
    </xf>
    <xf numFmtId="0" fontId="47" fillId="0" borderId="0" xfId="0" applyFont="1" applyFill="1"/>
    <xf numFmtId="0" fontId="15" fillId="0" borderId="0" xfId="0" applyFont="1" applyFill="1" applyBorder="1" applyAlignment="1">
      <alignment horizontal="right" vertical="top"/>
    </xf>
    <xf numFmtId="0" fontId="39" fillId="0" borderId="1" xfId="0" applyFont="1" applyFill="1" applyBorder="1" applyAlignment="1">
      <alignment vertical="center"/>
    </xf>
    <xf numFmtId="0" fontId="39" fillId="0" borderId="0" xfId="0" applyFont="1" applyFill="1" applyBorder="1" applyAlignment="1">
      <alignment vertical="center"/>
    </xf>
    <xf numFmtId="170" fontId="40" fillId="0" borderId="0" xfId="0" applyNumberFormat="1" applyFont="1" applyFill="1"/>
    <xf numFmtId="0" fontId="57" fillId="0" borderId="1" xfId="0" applyFont="1" applyFill="1" applyBorder="1" applyAlignment="1">
      <alignment horizontal="right" wrapText="1"/>
    </xf>
    <xf numFmtId="0" fontId="34" fillId="0" borderId="2" xfId="0" applyFont="1" applyFill="1" applyBorder="1" applyAlignment="1">
      <alignment horizontal="right"/>
    </xf>
    <xf numFmtId="0" fontId="34" fillId="0" borderId="0" xfId="0" applyFont="1" applyFill="1" applyBorder="1" applyAlignment="1"/>
    <xf numFmtId="0" fontId="34" fillId="0" borderId="0" xfId="0" applyFont="1" applyFill="1" applyBorder="1" applyAlignment="1">
      <alignment vertical="top"/>
    </xf>
    <xf numFmtId="0" fontId="34" fillId="0" borderId="3" xfId="0" applyFont="1" applyFill="1" applyBorder="1" applyAlignment="1"/>
    <xf numFmtId="0" fontId="50" fillId="0" borderId="0" xfId="0" applyFont="1" applyFill="1" applyBorder="1" applyAlignment="1">
      <alignment horizontal="right" vertical="center" readingOrder="2"/>
    </xf>
    <xf numFmtId="0" fontId="14" fillId="0" borderId="0" xfId="0" applyFont="1" applyFill="1"/>
    <xf numFmtId="0" fontId="14" fillId="0" borderId="0" xfId="0" applyFont="1" applyFill="1" applyBorder="1" applyAlignment="1">
      <alignment horizontal="left" vertical="top"/>
    </xf>
    <xf numFmtId="0" fontId="51" fillId="0" borderId="1" xfId="0" applyFont="1" applyFill="1" applyBorder="1" applyAlignment="1">
      <alignment horizontal="right" readingOrder="2"/>
    </xf>
    <xf numFmtId="0" fontId="14" fillId="0" borderId="0" xfId="0" applyFont="1" applyFill="1" applyBorder="1" applyAlignment="1">
      <alignment horizontal="center"/>
    </xf>
    <xf numFmtId="168" fontId="56" fillId="0" borderId="1" xfId="0" applyNumberFormat="1" applyFont="1" applyFill="1" applyBorder="1" applyAlignment="1">
      <alignment vertical="center"/>
    </xf>
    <xf numFmtId="0" fontId="42" fillId="0" borderId="2" xfId="0" applyFont="1" applyFill="1" applyBorder="1" applyAlignment="1">
      <alignment horizontal="right" vertical="center"/>
    </xf>
    <xf numFmtId="168" fontId="56" fillId="0" borderId="0" xfId="0" applyNumberFormat="1" applyFont="1" applyFill="1" applyBorder="1" applyAlignment="1">
      <alignment horizontal="right" vertical="center" indent="1"/>
    </xf>
    <xf numFmtId="169" fontId="34" fillId="0" borderId="0" xfId="0" applyNumberFormat="1" applyFont="1" applyFill="1" applyBorder="1" applyAlignment="1">
      <alignment horizontal="right" vertical="center"/>
    </xf>
    <xf numFmtId="169" fontId="34" fillId="0" borderId="0" xfId="0" applyNumberFormat="1" applyFont="1" applyFill="1" applyAlignment="1">
      <alignment horizontal="right"/>
    </xf>
    <xf numFmtId="169" fontId="48" fillId="0" borderId="0" xfId="0" applyNumberFormat="1" applyFont="1" applyFill="1" applyBorder="1" applyAlignment="1">
      <alignment horizontal="right" vertical="center"/>
    </xf>
    <xf numFmtId="168" fontId="33" fillId="0" borderId="0" xfId="0" applyNumberFormat="1" applyFont="1" applyFill="1" applyBorder="1" applyAlignment="1">
      <alignment horizontal="right" vertical="center" indent="2"/>
    </xf>
    <xf numFmtId="169" fontId="10" fillId="0" borderId="0" xfId="0" applyNumberFormat="1" applyFont="1" applyFill="1" applyAlignment="1">
      <alignment horizontal="right"/>
    </xf>
    <xf numFmtId="0" fontId="49" fillId="0" borderId="0" xfId="0" applyFont="1" applyFill="1" applyBorder="1" applyAlignment="1">
      <alignment horizontal="right" vertical="center"/>
    </xf>
    <xf numFmtId="169" fontId="34" fillId="0" borderId="1" xfId="0" applyNumberFormat="1" applyFont="1" applyFill="1" applyBorder="1" applyAlignment="1">
      <alignment horizontal="right"/>
    </xf>
    <xf numFmtId="1" fontId="48" fillId="0" borderId="1" xfId="0" applyNumberFormat="1" applyFont="1" applyFill="1" applyBorder="1" applyAlignment="1">
      <alignment horizontal="right" vertical="center"/>
    </xf>
    <xf numFmtId="0" fontId="57" fillId="0" borderId="0" xfId="0" applyFont="1" applyFill="1" applyBorder="1" applyAlignment="1"/>
    <xf numFmtId="0" fontId="14" fillId="0" borderId="0" xfId="0" applyFont="1" applyFill="1" applyAlignment="1">
      <alignment vertical="center"/>
    </xf>
    <xf numFmtId="0" fontId="57" fillId="0" borderId="0" xfId="0" applyFont="1" applyFill="1" applyAlignment="1">
      <alignment horizontal="right" vertical="center" readingOrder="2"/>
    </xf>
    <xf numFmtId="170" fontId="48" fillId="0" borderId="0" xfId="0" applyNumberFormat="1" applyFont="1" applyFill="1" applyBorder="1" applyAlignment="1">
      <alignment horizontal="right" vertical="center" readingOrder="1"/>
    </xf>
    <xf numFmtId="169" fontId="10" fillId="0" borderId="0" xfId="0" applyNumberFormat="1" applyFont="1" applyFill="1" applyBorder="1" applyAlignment="1">
      <alignment horizontal="right" vertical="center" readingOrder="1"/>
    </xf>
    <xf numFmtId="169" fontId="10" fillId="0" borderId="0" xfId="0" applyNumberFormat="1" applyFont="1" applyFill="1" applyAlignment="1">
      <alignment horizontal="right" readingOrder="1"/>
    </xf>
    <xf numFmtId="0" fontId="57" fillId="0" borderId="0" xfId="0" applyFont="1" applyFill="1" applyAlignment="1">
      <alignment vertical="center"/>
    </xf>
    <xf numFmtId="170" fontId="48" fillId="0" borderId="0" xfId="1" applyNumberFormat="1" applyFont="1" applyFill="1"/>
    <xf numFmtId="170" fontId="48" fillId="0" borderId="0" xfId="1" applyNumberFormat="1" applyFont="1" applyFill="1" applyAlignment="1">
      <alignment horizontal="right" readingOrder="2"/>
    </xf>
    <xf numFmtId="170" fontId="10" fillId="0" borderId="0" xfId="1" applyNumberFormat="1" applyFont="1" applyFill="1" applyBorder="1" applyAlignment="1" applyProtection="1">
      <alignment horizontal="right" vertical="center" readingOrder="1"/>
    </xf>
    <xf numFmtId="170" fontId="10" fillId="0" borderId="1" xfId="1" applyNumberFormat="1" applyFont="1" applyFill="1" applyBorder="1" applyAlignment="1" applyProtection="1">
      <alignment horizontal="right" vertical="center" readingOrder="1"/>
    </xf>
    <xf numFmtId="2" fontId="13" fillId="0" borderId="0" xfId="0" applyNumberFormat="1" applyFont="1" applyFill="1"/>
    <xf numFmtId="0" fontId="40" fillId="0" borderId="0" xfId="0" applyFont="1" applyFill="1" applyAlignment="1">
      <alignment vertical="center"/>
    </xf>
    <xf numFmtId="170" fontId="34" fillId="0" borderId="0" xfId="0" applyNumberFormat="1" applyFont="1" applyFill="1"/>
    <xf numFmtId="170" fontId="10" fillId="0" borderId="0" xfId="0" applyNumberFormat="1" applyFont="1" applyFill="1" applyBorder="1" applyAlignment="1" applyProtection="1">
      <alignment horizontal="right" readingOrder="1"/>
    </xf>
    <xf numFmtId="170" fontId="10" fillId="0" borderId="0" xfId="0" applyNumberFormat="1" applyFont="1" applyFill="1" applyBorder="1" applyAlignment="1" applyProtection="1">
      <alignment horizontal="right" vertical="center" readingOrder="1"/>
    </xf>
    <xf numFmtId="170" fontId="10" fillId="0" borderId="0" xfId="0" applyNumberFormat="1" applyFont="1" applyFill="1" applyBorder="1" applyAlignment="1" applyProtection="1">
      <alignment vertical="center" readingOrder="1"/>
    </xf>
    <xf numFmtId="170" fontId="10" fillId="0" borderId="0" xfId="0" applyNumberFormat="1" applyFont="1" applyFill="1" applyBorder="1" applyAlignment="1" applyProtection="1">
      <alignment readingOrder="1"/>
    </xf>
    <xf numFmtId="0" fontId="47" fillId="0" borderId="3" xfId="0" applyFont="1" applyFill="1" applyBorder="1" applyAlignment="1"/>
    <xf numFmtId="0" fontId="59" fillId="0" borderId="0" xfId="0" applyFont="1" applyFill="1" applyBorder="1" applyAlignment="1">
      <alignment horizontal="center" vertical="center"/>
    </xf>
    <xf numFmtId="168" fontId="56" fillId="0" borderId="3" xfId="0" applyNumberFormat="1" applyFont="1" applyFill="1" applyBorder="1" applyAlignment="1">
      <alignment vertical="center"/>
    </xf>
    <xf numFmtId="169" fontId="34" fillId="0" borderId="0" xfId="0" applyNumberFormat="1" applyFont="1" applyFill="1"/>
    <xf numFmtId="169" fontId="10" fillId="0" borderId="0" xfId="0" applyNumberFormat="1" applyFont="1" applyFill="1" applyBorder="1" applyAlignment="1">
      <alignment horizontal="right" vertical="center"/>
    </xf>
    <xf numFmtId="169" fontId="10" fillId="0" borderId="1" xfId="0" applyNumberFormat="1" applyFont="1" applyFill="1" applyBorder="1" applyAlignment="1">
      <alignment horizontal="right" vertical="center"/>
    </xf>
    <xf numFmtId="169" fontId="48" fillId="0" borderId="0" xfId="0" applyNumberFormat="1" applyFont="1" applyFill="1"/>
    <xf numFmtId="169" fontId="10" fillId="0" borderId="0" xfId="0" applyNumberFormat="1" applyFont="1" applyFill="1" applyBorder="1" applyAlignment="1" applyProtection="1">
      <alignment horizontal="right" vertical="center" readingOrder="1"/>
    </xf>
    <xf numFmtId="169" fontId="10" fillId="0" borderId="1" xfId="0" applyNumberFormat="1" applyFont="1" applyFill="1" applyBorder="1" applyAlignment="1" applyProtection="1">
      <alignment horizontal="right" vertical="center" readingOrder="1"/>
    </xf>
    <xf numFmtId="0" fontId="57" fillId="0" borderId="3" xfId="0" applyFont="1" applyFill="1" applyBorder="1" applyAlignment="1"/>
    <xf numFmtId="0" fontId="47" fillId="0" borderId="0" xfId="0" applyFont="1" applyFill="1" applyBorder="1" applyAlignment="1">
      <alignment horizontal="right" readingOrder="2"/>
    </xf>
    <xf numFmtId="0" fontId="60" fillId="0" borderId="1" xfId="0" applyFont="1" applyFill="1" applyBorder="1" applyAlignment="1"/>
    <xf numFmtId="0" fontId="15" fillId="0" borderId="1" xfId="0" applyFont="1" applyFill="1" applyBorder="1" applyAlignment="1">
      <alignment vertical="center"/>
    </xf>
    <xf numFmtId="0" fontId="15" fillId="0" borderId="2" xfId="0" applyFont="1" applyFill="1" applyBorder="1" applyAlignment="1">
      <alignment horizontal="right"/>
    </xf>
    <xf numFmtId="0" fontId="56" fillId="0" borderId="3" xfId="0" applyFont="1" applyFill="1" applyBorder="1"/>
    <xf numFmtId="169" fontId="10" fillId="0" borderId="0" xfId="0" applyNumberFormat="1" applyFont="1" applyFill="1" applyBorder="1" applyAlignment="1" applyProtection="1">
      <alignment vertical="center" readingOrder="1"/>
    </xf>
    <xf numFmtId="169" fontId="10" fillId="0" borderId="0" xfId="0" applyNumberFormat="1" applyFont="1" applyFill="1" applyBorder="1" applyProtection="1"/>
    <xf numFmtId="0" fontId="49" fillId="0" borderId="0" xfId="0" applyFont="1" applyFill="1" applyBorder="1" applyAlignment="1">
      <alignment horizontal="right" indent="2"/>
    </xf>
    <xf numFmtId="169" fontId="10" fillId="0" borderId="1" xfId="0" applyNumberFormat="1" applyFont="1" applyFill="1" applyBorder="1" applyAlignment="1" applyProtection="1">
      <alignment vertical="center" readingOrder="1"/>
    </xf>
    <xf numFmtId="169" fontId="10" fillId="0" borderId="1" xfId="0" applyNumberFormat="1" applyFont="1" applyFill="1" applyBorder="1" applyProtection="1"/>
    <xf numFmtId="0" fontId="60" fillId="0" borderId="0" xfId="0" applyFont="1" applyFill="1" applyBorder="1" applyAlignment="1"/>
    <xf numFmtId="0" fontId="56" fillId="0" borderId="3" xfId="0" applyFont="1" applyFill="1" applyBorder="1" applyAlignment="1">
      <alignment horizontal="right"/>
    </xf>
    <xf numFmtId="169" fontId="48" fillId="0" borderId="3" xfId="0" applyNumberFormat="1" applyFont="1" applyFill="1" applyBorder="1"/>
    <xf numFmtId="170" fontId="48" fillId="0" borderId="3" xfId="0" applyNumberFormat="1" applyFont="1" applyFill="1" applyBorder="1"/>
    <xf numFmtId="0" fontId="33" fillId="0" borderId="0" xfId="0" applyFont="1" applyFill="1" applyBorder="1" applyAlignment="1">
      <alignment horizontal="right" indent="2"/>
    </xf>
    <xf numFmtId="169" fontId="33" fillId="0" borderId="0" xfId="0" applyNumberFormat="1" applyFont="1" applyFill="1" applyBorder="1" applyAlignment="1">
      <alignment horizontal="right" indent="2"/>
    </xf>
    <xf numFmtId="0" fontId="33" fillId="0" borderId="1" xfId="0" applyFont="1" applyFill="1" applyBorder="1" applyAlignment="1">
      <alignment horizontal="right" indent="2"/>
    </xf>
    <xf numFmtId="172" fontId="48" fillId="0" borderId="0" xfId="1" applyNumberFormat="1" applyFont="1" applyFill="1" applyBorder="1" applyProtection="1"/>
    <xf numFmtId="170" fontId="48" fillId="0" borderId="0" xfId="1" applyNumberFormat="1" applyFont="1" applyFill="1" applyBorder="1" applyProtection="1"/>
    <xf numFmtId="172" fontId="33" fillId="0" borderId="0" xfId="1" applyNumberFormat="1" applyFont="1" applyFill="1" applyBorder="1" applyAlignment="1" applyProtection="1">
      <alignment horizontal="right" vertical="center"/>
    </xf>
    <xf numFmtId="172" fontId="49" fillId="0" borderId="0" xfId="1" applyNumberFormat="1" applyFont="1" applyFill="1" applyBorder="1" applyProtection="1"/>
    <xf numFmtId="172" fontId="33" fillId="0" borderId="0" xfId="1" applyNumberFormat="1" applyFont="1" applyFill="1" applyBorder="1" applyAlignment="1" applyProtection="1">
      <alignment vertical="center" readingOrder="1"/>
    </xf>
    <xf numFmtId="172" fontId="10" fillId="0" borderId="1" xfId="1" applyNumberFormat="1" applyFont="1" applyFill="1" applyBorder="1" applyProtection="1"/>
    <xf numFmtId="169" fontId="48" fillId="0" borderId="3" xfId="0" applyNumberFormat="1" applyFont="1" applyFill="1" applyBorder="1" applyAlignment="1">
      <alignment horizontal="right"/>
    </xf>
    <xf numFmtId="169" fontId="49" fillId="0" borderId="0" xfId="0" applyNumberFormat="1" applyFont="1" applyFill="1" applyBorder="1" applyAlignment="1" applyProtection="1">
      <alignment horizontal="right"/>
    </xf>
    <xf numFmtId="169" fontId="49" fillId="0" borderId="1" xfId="0" applyNumberFormat="1" applyFont="1" applyFill="1" applyBorder="1" applyAlignment="1" applyProtection="1">
      <alignment horizontal="right"/>
    </xf>
    <xf numFmtId="0" fontId="51" fillId="0" borderId="1" xfId="0" applyFont="1" applyFill="1" applyBorder="1" applyAlignment="1"/>
    <xf numFmtId="0" fontId="51" fillId="0" borderId="0" xfId="0" applyFont="1" applyFill="1" applyBorder="1" applyAlignment="1"/>
    <xf numFmtId="0" fontId="56" fillId="0" borderId="0" xfId="0" applyFont="1" applyFill="1" applyBorder="1"/>
    <xf numFmtId="0" fontId="57" fillId="0" borderId="0" xfId="0" applyFont="1" applyFill="1" applyAlignment="1"/>
    <xf numFmtId="0" fontId="57" fillId="0" borderId="1" xfId="0" applyFont="1" applyFill="1" applyBorder="1" applyAlignment="1"/>
    <xf numFmtId="171" fontId="14" fillId="0" borderId="0" xfId="0" applyNumberFormat="1" applyFont="1" applyFill="1"/>
    <xf numFmtId="0" fontId="47" fillId="0" borderId="0" xfId="0" applyFont="1" applyFill="1" applyAlignment="1">
      <alignment horizontal="left"/>
    </xf>
    <xf numFmtId="0" fontId="10" fillId="0" borderId="3" xfId="0" applyFont="1" applyFill="1" applyBorder="1"/>
    <xf numFmtId="3" fontId="10" fillId="0" borderId="0" xfId="28" applyNumberFormat="1" applyFont="1" applyFill="1" applyBorder="1" applyAlignment="1" applyProtection="1">
      <alignment horizontal="right" vertical="center"/>
    </xf>
    <xf numFmtId="0" fontId="10" fillId="0" borderId="1" xfId="0" applyFont="1" applyFill="1" applyBorder="1"/>
    <xf numFmtId="0" fontId="47" fillId="0" borderId="0" xfId="0" applyFont="1" applyFill="1" applyBorder="1"/>
    <xf numFmtId="0" fontId="61" fillId="0" borderId="1" xfId="0" applyFont="1" applyFill="1" applyBorder="1" applyAlignment="1">
      <alignment horizontal="center" vertical="center"/>
    </xf>
    <xf numFmtId="0" fontId="61" fillId="0" borderId="0" xfId="0" applyFont="1" applyFill="1" applyBorder="1" applyAlignment="1">
      <alignment horizontal="center" vertical="center"/>
    </xf>
    <xf numFmtId="0" fontId="15" fillId="0" borderId="2" xfId="0" applyFont="1" applyFill="1" applyBorder="1" applyAlignment="1">
      <alignment vertical="center"/>
    </xf>
    <xf numFmtId="170" fontId="10" fillId="0" borderId="0" xfId="0" applyNumberFormat="1" applyFont="1" applyFill="1" applyProtection="1"/>
    <xf numFmtId="170" fontId="49" fillId="0" borderId="0" xfId="0" applyNumberFormat="1" applyFont="1" applyFill="1" applyProtection="1"/>
    <xf numFmtId="169" fontId="10" fillId="0" borderId="0" xfId="0" applyNumberFormat="1" applyFont="1" applyFill="1" applyProtection="1"/>
    <xf numFmtId="169" fontId="49" fillId="0" borderId="0" xfId="0" applyNumberFormat="1" applyFont="1" applyFill="1" applyProtection="1"/>
    <xf numFmtId="0" fontId="13" fillId="0" borderId="1" xfId="0" applyFont="1" applyFill="1" applyBorder="1"/>
    <xf numFmtId="170" fontId="10" fillId="0" borderId="1" xfId="0" applyNumberFormat="1" applyFont="1" applyFill="1" applyBorder="1" applyProtection="1"/>
    <xf numFmtId="170" fontId="49" fillId="0" borderId="1" xfId="0" applyNumberFormat="1" applyFont="1" applyFill="1" applyBorder="1" applyProtection="1"/>
    <xf numFmtId="0" fontId="56" fillId="0" borderId="0" xfId="0" applyFont="1" applyFill="1" applyAlignment="1"/>
    <xf numFmtId="0" fontId="57" fillId="0" borderId="0" xfId="0" applyFont="1" applyFill="1" applyBorder="1" applyAlignment="1">
      <alignment horizontal="right" readingOrder="2"/>
    </xf>
    <xf numFmtId="0" fontId="60" fillId="0" borderId="1" xfId="0" applyFont="1" applyFill="1" applyBorder="1" applyAlignment="1">
      <alignment horizontal="left"/>
    </xf>
    <xf numFmtId="169" fontId="49" fillId="0" borderId="0" xfId="0" applyNumberFormat="1" applyFont="1" applyFill="1" applyBorder="1" applyAlignment="1">
      <alignment horizontal="right"/>
    </xf>
    <xf numFmtId="169" fontId="49" fillId="0" borderId="0" xfId="0" applyNumberFormat="1" applyFont="1" applyFill="1" applyBorder="1"/>
    <xf numFmtId="169" fontId="10" fillId="0" borderId="0" xfId="1" applyNumberFormat="1" applyFont="1" applyFill="1" applyBorder="1" applyAlignment="1" applyProtection="1">
      <alignment horizontal="right" vertical="center" readingOrder="1"/>
    </xf>
    <xf numFmtId="169" fontId="49" fillId="0" borderId="0" xfId="1" applyNumberFormat="1" applyFont="1" applyFill="1" applyBorder="1" applyProtection="1"/>
    <xf numFmtId="169" fontId="10" fillId="0" borderId="1" xfId="1" applyNumberFormat="1" applyFont="1" applyFill="1" applyBorder="1" applyAlignment="1" applyProtection="1">
      <alignment horizontal="right" vertical="center" readingOrder="1"/>
    </xf>
    <xf numFmtId="169" fontId="49" fillId="0" borderId="1" xfId="1" applyNumberFormat="1" applyFont="1" applyFill="1" applyBorder="1" applyProtection="1"/>
    <xf numFmtId="0" fontId="60" fillId="0" borderId="0" xfId="0" applyFont="1" applyFill="1" applyBorder="1" applyAlignment="1">
      <alignment horizontal="left"/>
    </xf>
    <xf numFmtId="170" fontId="60" fillId="0" borderId="0" xfId="0" applyNumberFormat="1" applyFont="1" applyFill="1" applyBorder="1" applyAlignment="1">
      <alignment horizontal="left"/>
    </xf>
    <xf numFmtId="0" fontId="33" fillId="0" borderId="0" xfId="0" applyFont="1" applyFill="1" applyBorder="1" applyAlignment="1">
      <alignment horizontal="right" indent="4"/>
    </xf>
    <xf numFmtId="0" fontId="33" fillId="0" borderId="1" xfId="0" applyFont="1" applyFill="1" applyBorder="1" applyAlignment="1">
      <alignment horizontal="right" indent="4"/>
    </xf>
    <xf numFmtId="0" fontId="14" fillId="0" borderId="0" xfId="0" applyFont="1" applyFill="1" applyAlignment="1">
      <alignment horizontal="left"/>
    </xf>
    <xf numFmtId="0" fontId="59" fillId="0" borderId="1" xfId="0" applyFont="1" applyFill="1" applyBorder="1" applyAlignment="1">
      <alignment horizontal="center" vertical="center"/>
    </xf>
    <xf numFmtId="168" fontId="56" fillId="0" borderId="0" xfId="0" applyNumberFormat="1" applyFont="1" applyFill="1" applyBorder="1" applyAlignment="1">
      <alignment vertical="center"/>
    </xf>
    <xf numFmtId="169" fontId="10" fillId="0" borderId="0" xfId="0" applyNumberFormat="1" applyFont="1" applyFill="1" applyAlignment="1" applyProtection="1">
      <alignment vertical="center"/>
    </xf>
    <xf numFmtId="169" fontId="49" fillId="0" borderId="0" xfId="0" applyNumberFormat="1" applyFont="1" applyFill="1" applyAlignment="1" applyProtection="1">
      <alignment vertical="center"/>
    </xf>
    <xf numFmtId="169" fontId="10" fillId="0" borderId="1" xfId="0" applyNumberFormat="1" applyFont="1" applyFill="1" applyBorder="1" applyAlignment="1" applyProtection="1">
      <alignment vertical="center"/>
    </xf>
    <xf numFmtId="169" fontId="49" fillId="0" borderId="1" xfId="0" applyNumberFormat="1" applyFont="1" applyFill="1" applyBorder="1" applyAlignment="1" applyProtection="1">
      <alignment vertical="center"/>
    </xf>
    <xf numFmtId="0" fontId="56" fillId="0" borderId="0" xfId="0" applyFont="1" applyFill="1"/>
    <xf numFmtId="172" fontId="13" fillId="0" borderId="0" xfId="1" applyNumberFormat="1" applyFont="1" applyFill="1"/>
    <xf numFmtId="170" fontId="49" fillId="0" borderId="0" xfId="0" applyNumberFormat="1" applyFont="1" applyFill="1" applyBorder="1" applyProtection="1"/>
    <xf numFmtId="2" fontId="60" fillId="0" borderId="0" xfId="0" applyNumberFormat="1" applyFont="1" applyFill="1" applyBorder="1" applyAlignment="1"/>
    <xf numFmtId="169" fontId="33" fillId="0" borderId="0" xfId="0" applyNumberFormat="1" applyFont="1" applyFill="1" applyBorder="1" applyAlignment="1" applyProtection="1">
      <alignment readingOrder="1"/>
    </xf>
    <xf numFmtId="170" fontId="49" fillId="0" borderId="0" xfId="0" applyNumberFormat="1" applyFont="1" applyFill="1" applyBorder="1"/>
    <xf numFmtId="169" fontId="33" fillId="0" borderId="1" xfId="0" applyNumberFormat="1" applyFont="1" applyFill="1" applyBorder="1" applyAlignment="1" applyProtection="1">
      <alignment vertical="center" readingOrder="1"/>
    </xf>
    <xf numFmtId="169" fontId="33" fillId="0" borderId="1" xfId="0" applyNumberFormat="1" applyFont="1" applyFill="1" applyBorder="1" applyAlignment="1" applyProtection="1">
      <alignment readingOrder="1"/>
    </xf>
    <xf numFmtId="3" fontId="48" fillId="0" borderId="3" xfId="0" applyNumberFormat="1" applyFont="1" applyFill="1" applyBorder="1"/>
    <xf numFmtId="0" fontId="49" fillId="0" borderId="0" xfId="0" applyFont="1" applyFill="1" applyBorder="1" applyAlignment="1"/>
    <xf numFmtId="169" fontId="10" fillId="0" borderId="1" xfId="0" applyNumberFormat="1" applyFont="1" applyFill="1" applyBorder="1" applyAlignment="1" applyProtection="1">
      <alignment readingOrder="1"/>
    </xf>
    <xf numFmtId="0" fontId="10" fillId="0" borderId="0" xfId="0" applyFont="1" applyFill="1" applyBorder="1" applyAlignment="1">
      <alignment horizontal="right" indent="3"/>
    </xf>
    <xf numFmtId="0" fontId="10" fillId="0" borderId="1" xfId="0" applyFont="1" applyFill="1" applyBorder="1" applyAlignment="1">
      <alignment horizontal="right" indent="3"/>
    </xf>
    <xf numFmtId="0" fontId="48" fillId="0" borderId="2" xfId="0" applyFont="1" applyFill="1" applyBorder="1" applyAlignment="1">
      <alignment horizontal="right" vertical="center"/>
    </xf>
    <xf numFmtId="0" fontId="57" fillId="0" borderId="1" xfId="0" applyFont="1" applyFill="1" applyBorder="1" applyAlignment="1">
      <alignment horizontal="right" readingOrder="2"/>
    </xf>
    <xf numFmtId="0" fontId="33" fillId="0" borderId="0" xfId="0" applyFont="1" applyFill="1" applyBorder="1" applyAlignment="1"/>
    <xf numFmtId="170" fontId="10" fillId="0" borderId="0" xfId="1" applyNumberFormat="1" applyFont="1" applyFill="1"/>
    <xf numFmtId="170" fontId="10" fillId="0" borderId="0" xfId="1" applyNumberFormat="1" applyFont="1" applyFill="1" applyAlignment="1">
      <alignment horizontal="right" readingOrder="2"/>
    </xf>
    <xf numFmtId="170" fontId="10" fillId="0" borderId="1" xfId="1" applyNumberFormat="1" applyFont="1" applyFill="1" applyBorder="1"/>
    <xf numFmtId="170" fontId="10" fillId="0" borderId="1" xfId="1" applyNumberFormat="1" applyFont="1" applyFill="1" applyBorder="1" applyAlignment="1">
      <alignment horizontal="right" readingOrder="2"/>
    </xf>
    <xf numFmtId="170" fontId="10" fillId="0" borderId="0" xfId="0" applyNumberFormat="1" applyFont="1" applyFill="1"/>
    <xf numFmtId="0" fontId="57" fillId="0" borderId="0" xfId="0" applyFont="1" applyFill="1"/>
    <xf numFmtId="0" fontId="33" fillId="0" borderId="1" xfId="0" applyFont="1" applyFill="1" applyBorder="1"/>
    <xf numFmtId="0" fontId="48" fillId="0" borderId="2" xfId="0" applyFont="1" applyFill="1" applyBorder="1" applyAlignment="1">
      <alignment vertical="center"/>
    </xf>
    <xf numFmtId="0" fontId="33" fillId="0" borderId="0" xfId="0" applyFont="1" applyFill="1"/>
    <xf numFmtId="169" fontId="10" fillId="0" borderId="1" xfId="0" applyNumberFormat="1" applyFont="1" applyFill="1" applyBorder="1" applyAlignment="1">
      <alignment horizontal="right"/>
    </xf>
    <xf numFmtId="169" fontId="49" fillId="0" borderId="1" xfId="0" applyNumberFormat="1" applyFont="1" applyFill="1" applyBorder="1" applyAlignment="1">
      <alignment horizontal="right"/>
    </xf>
    <xf numFmtId="0" fontId="56" fillId="0" borderId="3" xfId="0" applyFont="1" applyFill="1" applyBorder="1" applyAlignment="1">
      <alignment vertical="center"/>
    </xf>
    <xf numFmtId="0" fontId="56" fillId="0" borderId="1" xfId="0" applyFont="1" applyFill="1" applyBorder="1" applyAlignment="1">
      <alignment vertical="center"/>
    </xf>
    <xf numFmtId="0" fontId="56" fillId="0" borderId="2" xfId="0" applyFont="1" applyFill="1" applyBorder="1" applyAlignment="1">
      <alignment horizontal="right"/>
    </xf>
    <xf numFmtId="0" fontId="33" fillId="0" borderId="3" xfId="0" applyFont="1" applyFill="1" applyBorder="1" applyAlignment="1"/>
    <xf numFmtId="0" fontId="56" fillId="0" borderId="1" xfId="0" applyFont="1" applyFill="1" applyBorder="1" applyAlignment="1">
      <alignment horizontal="left" vertical="center"/>
    </xf>
    <xf numFmtId="0" fontId="10" fillId="0" borderId="2" xfId="0" applyFont="1" applyFill="1" applyBorder="1" applyAlignment="1">
      <alignment horizontal="right"/>
    </xf>
    <xf numFmtId="0" fontId="33" fillId="0" borderId="0" xfId="0" applyFont="1" applyFill="1" applyAlignment="1"/>
    <xf numFmtId="0" fontId="56" fillId="0" borderId="2" xfId="0" applyFont="1" applyFill="1" applyBorder="1" applyAlignment="1">
      <alignment horizontal="right" vertical="center"/>
    </xf>
    <xf numFmtId="0" fontId="10" fillId="0" borderId="2" xfId="0" applyFont="1" applyFill="1" applyBorder="1"/>
    <xf numFmtId="0" fontId="56" fillId="0" borderId="2" xfId="0" applyFont="1" applyFill="1" applyBorder="1" applyAlignment="1">
      <alignment vertical="center"/>
    </xf>
    <xf numFmtId="169" fontId="10" fillId="0" borderId="1" xfId="0" applyNumberFormat="1" applyFont="1" applyFill="1" applyBorder="1"/>
    <xf numFmtId="0" fontId="33" fillId="0" borderId="0" xfId="0" applyFont="1" applyFill="1" applyBorder="1" applyAlignment="1">
      <alignment horizontal="right" readingOrder="2"/>
    </xf>
    <xf numFmtId="0" fontId="34" fillId="0" borderId="3" xfId="0" applyFont="1" applyFill="1" applyBorder="1" applyAlignment="1">
      <alignment vertical="center"/>
    </xf>
    <xf numFmtId="0" fontId="35" fillId="0" borderId="0" xfId="0" applyFont="1" applyFill="1" applyBorder="1" applyAlignment="1">
      <alignment horizontal="right" vertical="center" readingOrder="2"/>
    </xf>
    <xf numFmtId="0" fontId="47" fillId="0" borderId="0" xfId="0" applyFont="1" applyFill="1" applyAlignment="1">
      <alignment horizontal="right" vertical="top" readingOrder="2"/>
    </xf>
    <xf numFmtId="0" fontId="13" fillId="0" borderId="0" xfId="0" applyFont="1" applyFill="1" applyBorder="1" applyAlignment="1">
      <alignment horizontal="justify" vertical="top" wrapText="1"/>
    </xf>
    <xf numFmtId="0" fontId="56" fillId="0" borderId="2" xfId="0" applyFont="1" applyFill="1" applyBorder="1" applyAlignment="1">
      <alignment vertical="center" wrapText="1"/>
    </xf>
    <xf numFmtId="0" fontId="34" fillId="0" borderId="0" xfId="0" applyFont="1" applyFill="1" applyBorder="1" applyAlignment="1">
      <alignment wrapText="1"/>
    </xf>
    <xf numFmtId="2" fontId="10" fillId="0" borderId="0" xfId="0" applyNumberFormat="1" applyFont="1" applyFill="1" applyBorder="1" applyAlignment="1" applyProtection="1">
      <alignment horizontal="right" vertical="center" wrapText="1"/>
    </xf>
    <xf numFmtId="4" fontId="10" fillId="0" borderId="0" xfId="0" applyNumberFormat="1" applyFont="1" applyFill="1" applyBorder="1" applyAlignment="1" applyProtection="1">
      <alignment vertical="center"/>
    </xf>
    <xf numFmtId="2" fontId="10"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vertical="center"/>
    </xf>
    <xf numFmtId="0" fontId="47" fillId="0" borderId="0" xfId="0" applyFont="1" applyFill="1" applyBorder="1" applyAlignment="1">
      <alignment horizontal="left"/>
    </xf>
    <xf numFmtId="0" fontId="34" fillId="0" borderId="2" xfId="0" applyFont="1" applyFill="1" applyBorder="1" applyAlignment="1">
      <alignment vertical="center" wrapText="1"/>
    </xf>
    <xf numFmtId="0" fontId="39" fillId="0" borderId="0" xfId="0" applyFont="1" applyFill="1" applyAlignment="1">
      <alignment horizontal="left" vertical="center" wrapText="1"/>
    </xf>
    <xf numFmtId="4" fontId="10" fillId="0" borderId="0" xfId="0" applyNumberFormat="1" applyFont="1" applyFill="1" applyBorder="1" applyAlignment="1"/>
    <xf numFmtId="2" fontId="10" fillId="0" borderId="0" xfId="0" applyNumberFormat="1" applyFont="1" applyFill="1" applyBorder="1" applyAlignment="1"/>
    <xf numFmtId="0" fontId="10" fillId="0" borderId="0" xfId="0" applyFont="1" applyFill="1" applyBorder="1" applyAlignment="1">
      <alignment horizontal="left"/>
    </xf>
    <xf numFmtId="0" fontId="34" fillId="0" borderId="0" xfId="0" applyFont="1" applyFill="1" applyBorder="1" applyAlignment="1">
      <alignment horizontal="left"/>
    </xf>
    <xf numFmtId="0" fontId="34" fillId="0" borderId="0" xfId="0" applyFont="1" applyFill="1" applyAlignment="1">
      <alignment wrapText="1" readingOrder="2"/>
    </xf>
    <xf numFmtId="0" fontId="34" fillId="0" borderId="1" xfId="0" applyFont="1" applyFill="1" applyBorder="1" applyAlignment="1">
      <alignment wrapText="1" readingOrder="2"/>
    </xf>
    <xf numFmtId="0" fontId="34" fillId="0" borderId="1" xfId="0" applyFont="1" applyFill="1" applyBorder="1" applyAlignment="1">
      <alignment wrapText="1"/>
    </xf>
    <xf numFmtId="0" fontId="10" fillId="0" borderId="3" xfId="0" applyFont="1" applyFill="1" applyBorder="1" applyAlignment="1">
      <alignment horizontal="right"/>
    </xf>
    <xf numFmtId="4" fontId="10" fillId="0" borderId="3" xfId="0" applyNumberFormat="1" applyFont="1" applyFill="1" applyBorder="1"/>
    <xf numFmtId="4" fontId="10" fillId="0" borderId="0" xfId="0" applyNumberFormat="1" applyFont="1" applyFill="1" applyBorder="1" applyAlignment="1">
      <alignment horizontal="right"/>
    </xf>
    <xf numFmtId="4" fontId="10" fillId="0" borderId="0" xfId="0" applyNumberFormat="1" applyFont="1" applyFill="1" applyBorder="1"/>
    <xf numFmtId="4" fontId="10" fillId="0" borderId="1" xfId="0" applyNumberFormat="1" applyFont="1" applyFill="1" applyBorder="1"/>
    <xf numFmtId="4" fontId="10" fillId="0" borderId="1" xfId="0" applyNumberFormat="1" applyFont="1" applyFill="1" applyBorder="1" applyAlignment="1">
      <alignment horizontal="right"/>
    </xf>
    <xf numFmtId="0" fontId="10" fillId="0" borderId="3" xfId="0" applyFont="1" applyFill="1" applyBorder="1" applyAlignment="1"/>
    <xf numFmtId="0" fontId="39" fillId="0" borderId="0" xfId="0" applyFont="1" applyFill="1" applyAlignment="1">
      <alignment vertical="center" wrapText="1"/>
    </xf>
    <xf numFmtId="0" fontId="64" fillId="0" borderId="0" xfId="0" applyFont="1" applyFill="1" applyAlignment="1">
      <alignment vertical="center" wrapText="1"/>
    </xf>
    <xf numFmtId="0" fontId="65" fillId="0" borderId="0" xfId="0" applyFont="1" applyFill="1" applyBorder="1"/>
    <xf numFmtId="4" fontId="65" fillId="0" borderId="0" xfId="0" applyNumberFormat="1" applyFont="1" applyFill="1" applyBorder="1"/>
    <xf numFmtId="0" fontId="34" fillId="0" borderId="0" xfId="0" applyFont="1" applyFill="1" applyAlignment="1">
      <alignment horizontal="right" wrapText="1" readingOrder="2"/>
    </xf>
    <xf numFmtId="0" fontId="34" fillId="0" borderId="1" xfId="0" applyFont="1" applyFill="1" applyBorder="1" applyAlignment="1">
      <alignment vertical="center"/>
    </xf>
    <xf numFmtId="0" fontId="34" fillId="0" borderId="2" xfId="0" applyFont="1" applyFill="1" applyBorder="1" applyAlignment="1">
      <alignment horizontal="right" wrapText="1"/>
    </xf>
    <xf numFmtId="0" fontId="15" fillId="0" borderId="0" xfId="0" applyFont="1" applyFill="1" applyBorder="1" applyAlignment="1"/>
    <xf numFmtId="0" fontId="40" fillId="0" borderId="0" xfId="0" applyFont="1" applyFill="1" applyBorder="1"/>
    <xf numFmtId="0" fontId="15" fillId="0" borderId="0" xfId="0" applyFont="1" applyFill="1" applyBorder="1" applyAlignment="1">
      <alignment horizontal="center" vertical="center"/>
    </xf>
    <xf numFmtId="170" fontId="49" fillId="0" borderId="0" xfId="0" applyNumberFormat="1" applyFont="1" applyFill="1" applyBorder="1" applyAlignment="1">
      <alignment horizontal="right"/>
    </xf>
    <xf numFmtId="0" fontId="33" fillId="0" borderId="0" xfId="0" applyFont="1" applyFill="1" applyBorder="1"/>
    <xf numFmtId="3" fontId="49" fillId="0" borderId="1" xfId="0" applyNumberFormat="1" applyFont="1" applyFill="1" applyBorder="1" applyAlignment="1">
      <alignment horizontal="right"/>
    </xf>
    <xf numFmtId="0" fontId="15" fillId="0" borderId="1" xfId="0" applyFont="1" applyFill="1" applyBorder="1" applyAlignment="1"/>
    <xf numFmtId="0" fontId="49" fillId="0" borderId="3" xfId="0" applyFont="1" applyFill="1" applyBorder="1" applyAlignment="1">
      <alignment horizontal="right"/>
    </xf>
    <xf numFmtId="3" fontId="49" fillId="0" borderId="3" xfId="0" applyNumberFormat="1" applyFont="1" applyFill="1" applyBorder="1" applyAlignment="1">
      <alignment horizontal="right"/>
    </xf>
    <xf numFmtId="3" fontId="49" fillId="0" borderId="0" xfId="0" applyNumberFormat="1" applyFont="1" applyFill="1" applyBorder="1" applyAlignment="1">
      <alignment horizontal="right"/>
    </xf>
    <xf numFmtId="0" fontId="56" fillId="0" borderId="2" xfId="0" applyFont="1" applyFill="1" applyBorder="1" applyAlignment="1">
      <alignment horizontal="right" vertical="center" readingOrder="2"/>
    </xf>
    <xf numFmtId="0" fontId="57" fillId="0" borderId="0" xfId="0" applyFont="1" applyFill="1" applyBorder="1"/>
    <xf numFmtId="0" fontId="34" fillId="0" borderId="1" xfId="0" applyFont="1" applyFill="1" applyBorder="1" applyAlignment="1">
      <alignment horizontal="right" vertical="center" readingOrder="2"/>
    </xf>
    <xf numFmtId="0" fontId="34" fillId="0" borderId="2" xfId="0" applyFont="1" applyFill="1" applyBorder="1" applyAlignment="1">
      <alignment horizontal="right" vertical="center" wrapText="1" readingOrder="1"/>
    </xf>
    <xf numFmtId="0" fontId="39" fillId="0" borderId="0" xfId="0" applyFont="1" applyFill="1" applyBorder="1" applyAlignment="1">
      <alignment wrapText="1" readingOrder="2"/>
    </xf>
    <xf numFmtId="0" fontId="39" fillId="0" borderId="0" xfId="0" applyFont="1" applyFill="1" applyBorder="1" applyAlignment="1">
      <alignment horizontal="right" readingOrder="2"/>
    </xf>
    <xf numFmtId="0" fontId="35" fillId="0" borderId="0" xfId="0" applyFont="1" applyFill="1" applyAlignment="1">
      <alignment horizontal="right" vertical="center" readingOrder="2"/>
    </xf>
    <xf numFmtId="3" fontId="14" fillId="0" borderId="0" xfId="0" applyNumberFormat="1" applyFont="1" applyFill="1" applyBorder="1"/>
    <xf numFmtId="3" fontId="67" fillId="0" borderId="0" xfId="0" applyNumberFormat="1" applyFont="1" applyFill="1" applyBorder="1"/>
    <xf numFmtId="173" fontId="67" fillId="0" borderId="0" xfId="4" applyNumberFormat="1" applyFont="1" applyFill="1" applyBorder="1"/>
    <xf numFmtId="0" fontId="55" fillId="0" borderId="0" xfId="0" applyFont="1" applyFill="1"/>
    <xf numFmtId="3" fontId="57" fillId="0" borderId="0" xfId="0" applyNumberFormat="1" applyFont="1" applyFill="1" applyBorder="1"/>
    <xf numFmtId="3" fontId="56" fillId="0" borderId="3" xfId="0" applyNumberFormat="1" applyFont="1" applyFill="1" applyBorder="1"/>
    <xf numFmtId="3" fontId="56" fillId="0" borderId="0" xfId="0" applyNumberFormat="1" applyFont="1" applyFill="1" applyBorder="1"/>
    <xf numFmtId="3" fontId="33" fillId="0" borderId="0" xfId="0" applyNumberFormat="1" applyFont="1" applyFill="1" applyBorder="1"/>
    <xf numFmtId="173" fontId="33" fillId="0" borderId="0" xfId="4" applyNumberFormat="1" applyFont="1" applyFill="1" applyBorder="1"/>
    <xf numFmtId="173" fontId="56" fillId="0" borderId="0" xfId="4" applyNumberFormat="1" applyFont="1" applyFill="1" applyBorder="1"/>
    <xf numFmtId="3" fontId="34" fillId="0" borderId="1" xfId="0" applyNumberFormat="1" applyFont="1" applyFill="1" applyBorder="1" applyAlignment="1">
      <alignment horizontal="right" indent="3"/>
    </xf>
    <xf numFmtId="3" fontId="56" fillId="0" borderId="1" xfId="0" applyNumberFormat="1" applyFont="1" applyFill="1" applyBorder="1"/>
    <xf numFmtId="173" fontId="56" fillId="0" borderId="1" xfId="4" applyNumberFormat="1" applyFont="1" applyFill="1" applyBorder="1"/>
    <xf numFmtId="170" fontId="56" fillId="0" borderId="3" xfId="0" applyNumberFormat="1" applyFont="1" applyFill="1" applyBorder="1"/>
    <xf numFmtId="170" fontId="56" fillId="0" borderId="0" xfId="0" applyNumberFormat="1" applyFont="1" applyFill="1" applyBorder="1"/>
    <xf numFmtId="170" fontId="33" fillId="0" borderId="0" xfId="0" applyNumberFormat="1" applyFont="1" applyFill="1" applyBorder="1"/>
    <xf numFmtId="170" fontId="33" fillId="0" borderId="0" xfId="4" applyNumberFormat="1" applyFont="1" applyFill="1" applyBorder="1"/>
    <xf numFmtId="170" fontId="33" fillId="0" borderId="0" xfId="4" applyNumberFormat="1" applyFont="1" applyFill="1" applyBorder="1" applyAlignment="1">
      <alignment horizontal="right"/>
    </xf>
    <xf numFmtId="170" fontId="56" fillId="0" borderId="0" xfId="4" applyNumberFormat="1" applyFont="1" applyFill="1" applyBorder="1"/>
    <xf numFmtId="170" fontId="56" fillId="0" borderId="1" xfId="0" applyNumberFormat="1" applyFont="1" applyFill="1" applyBorder="1"/>
    <xf numFmtId="170" fontId="56" fillId="0" borderId="1" xfId="4" applyNumberFormat="1" applyFont="1" applyFill="1" applyBorder="1"/>
    <xf numFmtId="0" fontId="10" fillId="0" borderId="0" xfId="0" applyFont="1" applyFill="1" applyBorder="1" applyAlignment="1">
      <alignment horizontal="right" vertical="top"/>
    </xf>
    <xf numFmtId="170" fontId="10" fillId="0" borderId="0" xfId="0" applyNumberFormat="1" applyFont="1" applyFill="1" applyBorder="1" applyAlignment="1">
      <alignment horizontal="right" vertical="top"/>
    </xf>
    <xf numFmtId="0" fontId="49" fillId="0" borderId="0" xfId="0" applyFont="1" applyFill="1" applyBorder="1" applyAlignment="1">
      <alignment vertical="top"/>
    </xf>
    <xf numFmtId="0" fontId="10" fillId="0" borderId="1" xfId="0" applyFont="1" applyFill="1" applyBorder="1" applyAlignment="1">
      <alignment horizontal="right" vertical="top"/>
    </xf>
    <xf numFmtId="0" fontId="49" fillId="0" borderId="1" xfId="0" applyFont="1" applyFill="1" applyBorder="1" applyAlignment="1">
      <alignment vertical="top"/>
    </xf>
    <xf numFmtId="0" fontId="10" fillId="0" borderId="0" xfId="0" applyFont="1" applyFill="1" applyBorder="1" applyAlignment="1">
      <alignment horizontal="right" vertical="center" wrapText="1" indent="2"/>
    </xf>
    <xf numFmtId="170" fontId="10" fillId="0" borderId="0" xfId="0" applyNumberFormat="1" applyFont="1" applyFill="1" applyBorder="1" applyProtection="1"/>
    <xf numFmtId="0" fontId="10" fillId="0" borderId="1" xfId="0" applyFont="1" applyFill="1" applyBorder="1" applyAlignment="1">
      <alignment horizontal="right" vertical="center" wrapText="1" indent="2"/>
    </xf>
    <xf numFmtId="1" fontId="34" fillId="0" borderId="0" xfId="0" applyNumberFormat="1" applyFont="1" applyFill="1" applyBorder="1" applyAlignment="1">
      <alignment vertical="top"/>
    </xf>
    <xf numFmtId="0" fontId="63" fillId="0" borderId="0" xfId="0" applyFont="1" applyFill="1"/>
    <xf numFmtId="3" fontId="40" fillId="0" borderId="0" xfId="0" applyNumberFormat="1" applyFont="1" applyFill="1"/>
    <xf numFmtId="168" fontId="33" fillId="0" borderId="0" xfId="0" applyNumberFormat="1" applyFont="1" applyFill="1" applyBorder="1" applyAlignment="1">
      <alignment horizontal="right" wrapText="1"/>
    </xf>
    <xf numFmtId="173" fontId="49" fillId="0" borderId="3" xfId="1" applyNumberFormat="1" applyFont="1" applyFill="1" applyBorder="1" applyAlignment="1">
      <alignment horizontal="right"/>
    </xf>
    <xf numFmtId="173" fontId="49" fillId="0" borderId="0" xfId="1" applyNumberFormat="1" applyFont="1" applyFill="1" applyBorder="1" applyAlignment="1">
      <alignment horizontal="right"/>
    </xf>
    <xf numFmtId="168" fontId="33" fillId="0" borderId="1" xfId="0" applyNumberFormat="1" applyFont="1" applyFill="1" applyBorder="1" applyAlignment="1">
      <alignment horizontal="right" wrapText="1"/>
    </xf>
    <xf numFmtId="173" fontId="49" fillId="0" borderId="1" xfId="1" applyNumberFormat="1" applyFont="1" applyFill="1" applyBorder="1" applyAlignment="1">
      <alignment horizontal="right"/>
    </xf>
    <xf numFmtId="1" fontId="57" fillId="0" borderId="0" xfId="0" applyNumberFormat="1" applyFont="1" applyFill="1" applyBorder="1"/>
    <xf numFmtId="0" fontId="15" fillId="0" borderId="0" xfId="0" applyFont="1" applyFill="1" applyBorder="1"/>
    <xf numFmtId="0" fontId="33" fillId="0" borderId="0" xfId="0" applyNumberFormat="1" applyFont="1" applyFill="1" applyBorder="1" applyAlignment="1">
      <alignment horizontal="center"/>
    </xf>
    <xf numFmtId="0" fontId="49" fillId="0" borderId="0" xfId="0" applyNumberFormat="1" applyFont="1" applyFill="1" applyBorder="1" applyAlignment="1">
      <alignment horizontal="right"/>
    </xf>
    <xf numFmtId="3" fontId="10" fillId="0" borderId="1" xfId="3" applyNumberFormat="1" applyFont="1" applyFill="1" applyBorder="1" applyAlignment="1" applyProtection="1">
      <alignment horizontal="center"/>
    </xf>
    <xf numFmtId="3" fontId="10" fillId="0" borderId="1" xfId="3" applyNumberFormat="1" applyFont="1" applyFill="1" applyBorder="1" applyAlignment="1" applyProtection="1">
      <alignment horizontal="right"/>
    </xf>
    <xf numFmtId="0" fontId="57" fillId="0" borderId="0" xfId="0" applyFont="1" applyFill="1" applyBorder="1" applyAlignment="1">
      <alignment vertical="center"/>
    </xf>
    <xf numFmtId="0" fontId="69" fillId="0" borderId="0" xfId="0" applyFont="1" applyFill="1" applyBorder="1"/>
    <xf numFmtId="3" fontId="69" fillId="0" borderId="0" xfId="0" applyNumberFormat="1" applyFont="1" applyFill="1" applyBorder="1"/>
    <xf numFmtId="0" fontId="44" fillId="0" borderId="0" xfId="0" applyFont="1" applyFill="1" applyAlignment="1">
      <alignment readingOrder="2"/>
    </xf>
    <xf numFmtId="4" fontId="44" fillId="0" borderId="0" xfId="0" applyNumberFormat="1" applyFont="1" applyFill="1" applyBorder="1"/>
    <xf numFmtId="3" fontId="44" fillId="0" borderId="0" xfId="0" applyNumberFormat="1" applyFont="1" applyFill="1" applyBorder="1" applyAlignment="1">
      <alignment horizontal="right"/>
    </xf>
    <xf numFmtId="0" fontId="69" fillId="0" borderId="0" xfId="0" applyFont="1" applyFill="1"/>
    <xf numFmtId="3" fontId="44" fillId="0" borderId="0" xfId="0" applyNumberFormat="1" applyFont="1" applyFill="1" applyAlignment="1">
      <alignment horizontal="right"/>
    </xf>
    <xf numFmtId="3" fontId="69" fillId="0" borderId="0" xfId="0" applyNumberFormat="1" applyFont="1" applyFill="1"/>
    <xf numFmtId="1" fontId="56" fillId="0" borderId="1" xfId="0" applyNumberFormat="1" applyFont="1" applyFill="1" applyBorder="1" applyAlignment="1">
      <alignment horizontal="right" vertical="center"/>
    </xf>
    <xf numFmtId="0" fontId="48" fillId="0" borderId="1" xfId="0" applyFont="1" applyFill="1" applyBorder="1" applyAlignment="1">
      <alignment horizontal="right" vertical="center"/>
    </xf>
    <xf numFmtId="3" fontId="33" fillId="0" borderId="3" xfId="0" applyNumberFormat="1" applyFont="1" applyFill="1" applyBorder="1"/>
    <xf numFmtId="0" fontId="48" fillId="0" borderId="2" xfId="0" applyFont="1" applyFill="1" applyBorder="1" applyAlignment="1">
      <alignment horizontal="right"/>
    </xf>
    <xf numFmtId="0" fontId="40" fillId="0" borderId="0" xfId="0" applyFont="1" applyFill="1" applyAlignment="1">
      <alignment horizontal="right"/>
    </xf>
    <xf numFmtId="0" fontId="56" fillId="0" borderId="2" xfId="0" applyFont="1" applyFill="1" applyBorder="1"/>
    <xf numFmtId="0" fontId="49" fillId="0" borderId="0" xfId="0" applyFont="1" applyFill="1" applyAlignment="1">
      <alignment horizontal="right" vertical="center"/>
    </xf>
    <xf numFmtId="170" fontId="49" fillId="0" borderId="0" xfId="0" applyNumberFormat="1" applyFont="1" applyFill="1" applyAlignment="1">
      <alignment horizontal="right" vertical="center"/>
    </xf>
    <xf numFmtId="170" fontId="49" fillId="0" borderId="0" xfId="0" applyNumberFormat="1" applyFont="1" applyFill="1" applyBorder="1" applyAlignment="1">
      <alignment horizontal="right" vertical="center"/>
    </xf>
    <xf numFmtId="3" fontId="49" fillId="0" borderId="0" xfId="0" applyNumberFormat="1" applyFont="1" applyFill="1" applyBorder="1" applyAlignment="1">
      <alignment horizontal="right" vertical="center"/>
    </xf>
    <xf numFmtId="3" fontId="49" fillId="0" borderId="1" xfId="0" applyNumberFormat="1" applyFont="1" applyFill="1" applyBorder="1" applyAlignment="1">
      <alignment horizontal="right" vertical="center"/>
    </xf>
    <xf numFmtId="0" fontId="40" fillId="0" borderId="0" xfId="0" applyFont="1" applyFill="1" applyBorder="1" applyAlignment="1">
      <alignment horizontal="right" vertical="top"/>
    </xf>
    <xf numFmtId="0" fontId="51" fillId="0" borderId="1" xfId="0" applyFont="1" applyFill="1" applyBorder="1" applyAlignment="1">
      <alignment horizontal="left"/>
    </xf>
    <xf numFmtId="0" fontId="51" fillId="0" borderId="1" xfId="0" applyFont="1" applyFill="1" applyBorder="1" applyAlignment="1">
      <alignment horizontal="right"/>
    </xf>
    <xf numFmtId="3" fontId="48" fillId="0" borderId="3" xfId="0" applyNumberFormat="1" applyFont="1" applyFill="1" applyBorder="1" applyAlignment="1">
      <alignment horizontal="right" vertical="center"/>
    </xf>
    <xf numFmtId="3" fontId="48" fillId="0" borderId="7" xfId="0" applyNumberFormat="1" applyFont="1" applyFill="1" applyBorder="1" applyAlignment="1">
      <alignment horizontal="right" vertical="center"/>
    </xf>
    <xf numFmtId="3" fontId="48" fillId="0" borderId="11" xfId="0" applyNumberFormat="1" applyFont="1" applyFill="1" applyBorder="1" applyAlignment="1">
      <alignment horizontal="right" vertical="center"/>
    </xf>
    <xf numFmtId="3" fontId="48" fillId="0" borderId="6" xfId="0" applyNumberFormat="1" applyFont="1" applyFill="1" applyBorder="1" applyAlignment="1">
      <alignment horizontal="right" vertical="center"/>
    </xf>
    <xf numFmtId="3" fontId="48" fillId="0" borderId="0" xfId="0" applyNumberFormat="1" applyFont="1" applyFill="1" applyBorder="1" applyAlignment="1">
      <alignment horizontal="right" vertical="center"/>
    </xf>
    <xf numFmtId="168" fontId="10" fillId="0" borderId="0" xfId="0" applyNumberFormat="1" applyFont="1" applyFill="1" applyBorder="1" applyAlignment="1">
      <alignment horizontal="right" indent="2"/>
    </xf>
    <xf numFmtId="3" fontId="49" fillId="0" borderId="6" xfId="0" applyNumberFormat="1" applyFont="1" applyFill="1" applyBorder="1" applyAlignment="1">
      <alignment horizontal="right" vertical="center"/>
    </xf>
    <xf numFmtId="3" fontId="49" fillId="0" borderId="9" xfId="0" applyNumberFormat="1" applyFont="1" applyFill="1" applyBorder="1" applyAlignment="1">
      <alignment horizontal="right" vertical="center"/>
    </xf>
    <xf numFmtId="0" fontId="57" fillId="0" borderId="3" xfId="0" applyFont="1" applyFill="1" applyBorder="1" applyAlignment="1">
      <alignment horizontal="right"/>
    </xf>
    <xf numFmtId="0" fontId="57" fillId="0" borderId="0" xfId="0" applyFont="1" applyFill="1" applyBorder="1" applyAlignment="1">
      <alignment horizontal="left"/>
    </xf>
    <xf numFmtId="3" fontId="48" fillId="0" borderId="3" xfId="0" applyNumberFormat="1" applyFont="1" applyFill="1" applyBorder="1" applyAlignment="1">
      <alignment horizontal="right"/>
    </xf>
    <xf numFmtId="168" fontId="10" fillId="0" borderId="0" xfId="0" applyNumberFormat="1" applyFont="1" applyFill="1" applyBorder="1" applyAlignment="1">
      <alignment horizontal="right" vertical="center" indent="2"/>
    </xf>
    <xf numFmtId="168" fontId="33" fillId="0" borderId="0" xfId="0" quotePrefix="1" applyNumberFormat="1" applyFont="1" applyFill="1" applyBorder="1" applyAlignment="1">
      <alignment horizontal="left" wrapText="1"/>
    </xf>
    <xf numFmtId="168" fontId="10" fillId="0" borderId="1" xfId="0" applyNumberFormat="1" applyFont="1" applyFill="1" applyBorder="1" applyAlignment="1">
      <alignment horizontal="right" vertical="center" indent="2"/>
    </xf>
    <xf numFmtId="168" fontId="39" fillId="0" borderId="1" xfId="0" applyNumberFormat="1" applyFont="1" applyFill="1" applyBorder="1" applyAlignment="1">
      <alignment horizontal="right" vertical="center" readingOrder="2"/>
    </xf>
    <xf numFmtId="1" fontId="49" fillId="0" borderId="0" xfId="0" applyNumberFormat="1" applyFont="1" applyFill="1" applyBorder="1" applyAlignment="1">
      <alignment horizontal="right" vertical="center"/>
    </xf>
    <xf numFmtId="1" fontId="49" fillId="0" borderId="0" xfId="0" applyNumberFormat="1" applyFont="1" applyFill="1" applyBorder="1" applyAlignment="1">
      <alignment horizontal="right"/>
    </xf>
    <xf numFmtId="170" fontId="49" fillId="0" borderId="1" xfId="0" applyNumberFormat="1" applyFont="1" applyFill="1" applyBorder="1" applyAlignment="1">
      <alignment horizontal="right" vertical="center"/>
    </xf>
    <xf numFmtId="170" fontId="49" fillId="0" borderId="1" xfId="0" applyNumberFormat="1" applyFont="1" applyFill="1" applyBorder="1" applyAlignment="1">
      <alignment horizontal="right"/>
    </xf>
    <xf numFmtId="0" fontId="57" fillId="0" borderId="1" xfId="0" applyFont="1" applyFill="1" applyBorder="1" applyAlignment="1">
      <alignment horizontal="right"/>
    </xf>
    <xf numFmtId="0" fontId="35" fillId="0" borderId="0" xfId="0" applyFont="1" applyFill="1" applyAlignment="1">
      <alignment horizontal="right" readingOrder="2"/>
    </xf>
    <xf numFmtId="0" fontId="39" fillId="0" borderId="1" xfId="0" applyFont="1" applyFill="1" applyBorder="1" applyAlignment="1">
      <alignment readingOrder="2"/>
    </xf>
    <xf numFmtId="0" fontId="33" fillId="0" borderId="0" xfId="0" applyFont="1" applyFill="1" applyBorder="1" applyAlignment="1">
      <alignment horizontal="right"/>
    </xf>
    <xf numFmtId="0" fontId="33" fillId="0" borderId="3" xfId="0" applyFont="1" applyFill="1" applyBorder="1"/>
    <xf numFmtId="0" fontId="10" fillId="0" borderId="3" xfId="0" applyFont="1" applyFill="1" applyBorder="1" applyAlignment="1" applyProtection="1">
      <alignment horizontal="right" vertical="center"/>
    </xf>
    <xf numFmtId="0" fontId="10" fillId="0" borderId="1" xfId="0" applyFont="1" applyFill="1" applyBorder="1" applyAlignment="1" applyProtection="1">
      <alignment horizontal="right" vertical="center"/>
    </xf>
    <xf numFmtId="1" fontId="34" fillId="0" borderId="0" xfId="0" applyNumberFormat="1" applyFont="1" applyFill="1" applyBorder="1" applyAlignment="1">
      <alignment horizontal="right" vertical="center"/>
    </xf>
    <xf numFmtId="1" fontId="10" fillId="0" borderId="0" xfId="0" applyNumberFormat="1" applyFont="1" applyFill="1" applyBorder="1" applyAlignment="1">
      <alignment horizontal="right" vertical="center" indent="4"/>
    </xf>
    <xf numFmtId="3" fontId="10" fillId="0" borderId="0" xfId="0" applyNumberFormat="1" applyFont="1" applyFill="1" applyBorder="1" applyAlignment="1" applyProtection="1">
      <alignment horizontal="right" vertical="center"/>
    </xf>
    <xf numFmtId="3" fontId="10" fillId="0" borderId="1" xfId="0" applyNumberFormat="1" applyFont="1" applyFill="1" applyBorder="1" applyAlignment="1" applyProtection="1">
      <alignment horizontal="right" vertical="center"/>
    </xf>
    <xf numFmtId="0" fontId="40" fillId="0" borderId="1" xfId="0" applyFont="1" applyFill="1" applyBorder="1"/>
    <xf numFmtId="0" fontId="10" fillId="0" borderId="0" xfId="0" applyFont="1" applyFill="1" applyBorder="1" applyAlignment="1">
      <alignment horizontal="right" vertical="center" readingOrder="2"/>
    </xf>
    <xf numFmtId="170" fontId="10" fillId="0" borderId="3" xfId="0" applyNumberFormat="1" applyFont="1" applyFill="1" applyBorder="1" applyAlignment="1" applyProtection="1">
      <alignment horizontal="right" vertical="center" readingOrder="1"/>
    </xf>
    <xf numFmtId="0" fontId="10" fillId="0" borderId="1" xfId="0" applyFont="1" applyFill="1" applyBorder="1" applyAlignment="1">
      <alignment horizontal="right" vertical="center" readingOrder="2"/>
    </xf>
    <xf numFmtId="170" fontId="10" fillId="0" borderId="1" xfId="0" applyNumberFormat="1" applyFont="1" applyFill="1" applyBorder="1" applyAlignment="1" applyProtection="1">
      <alignment horizontal="right" vertical="center" readingOrder="1"/>
    </xf>
    <xf numFmtId="0" fontId="48" fillId="0" borderId="3" xfId="0" applyFont="1" applyFill="1" applyBorder="1" applyAlignment="1">
      <alignment horizontal="right"/>
    </xf>
    <xf numFmtId="1" fontId="10" fillId="0" borderId="0" xfId="0" applyNumberFormat="1" applyFont="1" applyFill="1" applyBorder="1" applyAlignment="1">
      <alignment horizontal="right" vertical="center" indent="2"/>
    </xf>
    <xf numFmtId="0" fontId="56" fillId="0" borderId="0" xfId="0" applyFont="1" applyFill="1" applyBorder="1" applyAlignment="1">
      <alignment horizontal="right"/>
    </xf>
    <xf numFmtId="0" fontId="49" fillId="0" borderId="0" xfId="0" applyFont="1" applyFill="1" applyBorder="1" applyAlignment="1">
      <alignment horizontal="right"/>
    </xf>
    <xf numFmtId="1" fontId="10" fillId="0" borderId="1" xfId="0" applyNumberFormat="1" applyFont="1" applyFill="1" applyBorder="1" applyAlignment="1">
      <alignment horizontal="right" vertical="center" indent="2"/>
    </xf>
    <xf numFmtId="0" fontId="57" fillId="0" borderId="0" xfId="0" applyFont="1" applyFill="1" applyAlignment="1">
      <alignment horizontal="right" readingOrder="2"/>
    </xf>
    <xf numFmtId="3" fontId="10" fillId="0" borderId="1" xfId="28" applyNumberFormat="1" applyFont="1" applyFill="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1" fontId="10" fillId="0" borderId="0" xfId="28" applyNumberFormat="1" applyFont="1" applyFill="1" applyBorder="1" applyAlignment="1" applyProtection="1">
      <alignment horizontal="right" vertical="center"/>
    </xf>
    <xf numFmtId="1" fontId="10" fillId="0" borderId="0" xfId="0" applyNumberFormat="1" applyFont="1" applyFill="1" applyBorder="1" applyAlignment="1" applyProtection="1">
      <alignment horizontal="right" vertical="center"/>
    </xf>
    <xf numFmtId="0" fontId="49" fillId="0" borderId="1" xfId="0" applyFont="1" applyFill="1" applyBorder="1" applyAlignment="1">
      <alignment horizontal="right"/>
    </xf>
    <xf numFmtId="1" fontId="10" fillId="0" borderId="1" xfId="0" applyNumberFormat="1" applyFont="1" applyFill="1" applyBorder="1" applyAlignment="1" applyProtection="1">
      <alignment horizontal="right" vertical="center"/>
    </xf>
    <xf numFmtId="0" fontId="56" fillId="0" borderId="3" xfId="0" applyFont="1" applyFill="1" applyBorder="1" applyAlignment="1"/>
    <xf numFmtId="170" fontId="10" fillId="0" borderId="0" xfId="0" applyNumberFormat="1" applyFont="1" applyFill="1" applyBorder="1" applyAlignment="1" applyProtection="1">
      <alignment horizontal="right" vertical="center"/>
    </xf>
    <xf numFmtId="0" fontId="56" fillId="0" borderId="0" xfId="0" applyFont="1" applyFill="1" applyBorder="1" applyAlignment="1"/>
    <xf numFmtId="1" fontId="48" fillId="0" borderId="0" xfId="0" applyNumberFormat="1" applyFont="1" applyFill="1" applyBorder="1" applyAlignment="1">
      <alignment horizontal="right"/>
    </xf>
    <xf numFmtId="0" fontId="34" fillId="0" borderId="1" xfId="0" applyFont="1" applyFill="1" applyBorder="1" applyAlignment="1"/>
    <xf numFmtId="1" fontId="34" fillId="0" borderId="1" xfId="0" applyNumberFormat="1" applyFont="1" applyFill="1" applyBorder="1" applyAlignment="1" applyProtection="1">
      <alignment horizontal="right" vertical="center"/>
    </xf>
    <xf numFmtId="172" fontId="10" fillId="0" borderId="0" xfId="1" applyNumberFormat="1" applyFont="1" applyFill="1" applyBorder="1" applyAlignment="1" applyProtection="1">
      <alignment horizontal="right" vertical="center"/>
    </xf>
    <xf numFmtId="170" fontId="10" fillId="0" borderId="8" xfId="0" applyNumberFormat="1" applyFont="1" applyFill="1" applyBorder="1" applyAlignment="1" applyProtection="1">
      <alignment horizontal="right" vertical="center"/>
    </xf>
    <xf numFmtId="170" fontId="10" fillId="0" borderId="0" xfId="0" quotePrefix="1" applyNumberFormat="1" applyFont="1" applyFill="1" applyBorder="1" applyAlignment="1" applyProtection="1">
      <alignment horizontal="right" vertical="center"/>
    </xf>
    <xf numFmtId="170" fontId="10" fillId="0" borderId="1" xfId="0" applyNumberFormat="1" applyFont="1" applyFill="1" applyBorder="1" applyAlignment="1" applyProtection="1">
      <alignment horizontal="right" vertical="center"/>
    </xf>
    <xf numFmtId="170" fontId="10" fillId="0" borderId="10" xfId="0" applyNumberFormat="1" applyFont="1" applyFill="1" applyBorder="1" applyAlignment="1" applyProtection="1">
      <alignment horizontal="right" vertical="center"/>
    </xf>
    <xf numFmtId="173" fontId="10" fillId="0" borderId="3" xfId="1" applyNumberFormat="1" applyFont="1" applyFill="1" applyBorder="1" applyAlignment="1" applyProtection="1">
      <alignment horizontal="right" vertical="center"/>
    </xf>
    <xf numFmtId="173" fontId="10" fillId="0" borderId="0" xfId="1" applyNumberFormat="1" applyFont="1" applyFill="1" applyBorder="1" applyAlignment="1" applyProtection="1">
      <alignment horizontal="right" vertical="center"/>
    </xf>
    <xf numFmtId="0" fontId="48" fillId="0" borderId="5" xfId="0" applyFont="1" applyFill="1" applyBorder="1" applyAlignment="1">
      <alignment horizontal="right" vertical="center"/>
    </xf>
    <xf numFmtId="3" fontId="48" fillId="0" borderId="0" xfId="0" applyNumberFormat="1" applyFont="1" applyFill="1" applyBorder="1" applyAlignment="1">
      <alignment horizontal="right"/>
    </xf>
    <xf numFmtId="0" fontId="49" fillId="0" borderId="0" xfId="0" applyFont="1" applyFill="1" applyAlignment="1">
      <alignment horizontal="right"/>
    </xf>
    <xf numFmtId="0" fontId="49" fillId="0" borderId="1" xfId="0" applyFont="1" applyFill="1" applyBorder="1" applyAlignment="1">
      <alignment horizontal="right" vertical="center"/>
    </xf>
    <xf numFmtId="0" fontId="15" fillId="0" borderId="0" xfId="0" applyFont="1" applyFill="1" applyAlignment="1">
      <alignment horizontal="right" readingOrder="2"/>
    </xf>
    <xf numFmtId="0" fontId="15" fillId="0" borderId="0" xfId="0" applyFont="1" applyFill="1" applyAlignment="1"/>
    <xf numFmtId="3" fontId="49" fillId="0" borderId="0" xfId="0" applyNumberFormat="1" applyFont="1" applyFill="1" applyBorder="1"/>
    <xf numFmtId="3" fontId="33" fillId="0" borderId="0" xfId="0" applyNumberFormat="1" applyFont="1" applyFill="1" applyBorder="1" applyAlignment="1" applyProtection="1">
      <alignment horizontal="right" vertical="center" readingOrder="1"/>
    </xf>
    <xf numFmtId="0" fontId="49" fillId="0" borderId="0" xfId="0" applyFont="1" applyFill="1"/>
    <xf numFmtId="0" fontId="56" fillId="0" borderId="0" xfId="0" applyFont="1" applyFill="1" applyAlignment="1">
      <alignment horizontal="right" readingOrder="2"/>
    </xf>
    <xf numFmtId="0" fontId="33" fillId="0" borderId="1" xfId="0" applyFont="1" applyFill="1" applyBorder="1" applyAlignment="1"/>
    <xf numFmtId="169" fontId="33" fillId="0" borderId="0" xfId="0" applyNumberFormat="1" applyFont="1" applyFill="1" applyBorder="1" applyAlignment="1" applyProtection="1">
      <alignment horizontal="right" vertical="center" readingOrder="1"/>
    </xf>
    <xf numFmtId="0" fontId="39" fillId="0" borderId="1" xfId="0" applyFont="1" applyFill="1" applyBorder="1" applyAlignment="1">
      <alignment vertical="center" readingOrder="2"/>
    </xf>
    <xf numFmtId="0" fontId="33" fillId="0" borderId="0" xfId="0" applyFont="1" applyFill="1" applyBorder="1" applyAlignment="1">
      <alignment vertical="center"/>
    </xf>
    <xf numFmtId="0" fontId="33" fillId="0" borderId="1" xfId="0" applyFont="1" applyFill="1" applyBorder="1" applyAlignment="1">
      <alignment vertical="center"/>
    </xf>
    <xf numFmtId="0" fontId="39" fillId="0" borderId="0" xfId="0" applyFont="1" applyFill="1" applyBorder="1" applyAlignment="1">
      <alignment horizontal="right" vertical="center" readingOrder="2"/>
    </xf>
    <xf numFmtId="3" fontId="10" fillId="0" borderId="3" xfId="0" applyNumberFormat="1" applyFont="1" applyFill="1" applyBorder="1" applyAlignment="1" applyProtection="1">
      <alignment horizontal="right"/>
    </xf>
    <xf numFmtId="3" fontId="10" fillId="0" borderId="0" xfId="0" applyNumberFormat="1" applyFont="1" applyFill="1" applyBorder="1" applyAlignment="1" applyProtection="1">
      <alignment horizontal="right"/>
    </xf>
    <xf numFmtId="3" fontId="34" fillId="0" borderId="0" xfId="0" applyNumberFormat="1" applyFont="1" applyFill="1" applyBorder="1" applyAlignment="1" applyProtection="1">
      <alignment horizontal="right"/>
    </xf>
    <xf numFmtId="3" fontId="10" fillId="0" borderId="1" xfId="0" applyNumberFormat="1" applyFont="1" applyFill="1" applyBorder="1" applyAlignment="1" applyProtection="1">
      <alignment horizontal="right"/>
    </xf>
    <xf numFmtId="0" fontId="53" fillId="0" borderId="0" xfId="0" applyFont="1" applyFill="1" applyBorder="1" applyAlignment="1">
      <alignment horizontal="right" readingOrder="2"/>
    </xf>
    <xf numFmtId="0" fontId="70" fillId="0" borderId="0" xfId="0" applyFont="1" applyFill="1" applyBorder="1"/>
    <xf numFmtId="173" fontId="10" fillId="0" borderId="0" xfId="1" applyNumberFormat="1" applyFont="1" applyFill="1" applyBorder="1"/>
    <xf numFmtId="173" fontId="10" fillId="0" borderId="1" xfId="1" applyNumberFormat="1" applyFont="1" applyFill="1" applyBorder="1"/>
    <xf numFmtId="0" fontId="47" fillId="0" borderId="0" xfId="0" applyFont="1" applyFill="1" applyBorder="1" applyAlignment="1">
      <alignment horizontal="center" vertical="center"/>
    </xf>
    <xf numFmtId="0" fontId="10" fillId="0" borderId="0" xfId="0" applyFont="1" applyFill="1" applyBorder="1" applyAlignment="1">
      <alignment horizontal="right" indent="2"/>
    </xf>
    <xf numFmtId="0" fontId="10" fillId="0" borderId="0" xfId="0" applyFont="1" applyFill="1" applyBorder="1" applyAlignment="1">
      <alignment horizontal="center" vertical="center"/>
    </xf>
    <xf numFmtId="173" fontId="10" fillId="0" borderId="1" xfId="1" applyNumberFormat="1" applyFont="1" applyFill="1" applyBorder="1" applyAlignment="1" applyProtection="1">
      <alignment horizontal="right" vertical="center"/>
    </xf>
    <xf numFmtId="0" fontId="47" fillId="0" borderId="1" xfId="0" applyFont="1" applyFill="1" applyBorder="1" applyAlignment="1">
      <alignment horizontal="left"/>
    </xf>
    <xf numFmtId="0" fontId="71" fillId="0" borderId="0" xfId="0" applyFont="1" applyFill="1" applyBorder="1" applyAlignment="1">
      <alignment horizontal="right" vertical="center"/>
    </xf>
    <xf numFmtId="3" fontId="70" fillId="0" borderId="0" xfId="0" applyNumberFormat="1" applyFont="1" applyFill="1" applyBorder="1" applyAlignment="1" applyProtection="1">
      <alignment horizontal="right" vertical="center"/>
    </xf>
    <xf numFmtId="3" fontId="48" fillId="0" borderId="1" xfId="0" applyNumberFormat="1" applyFont="1" applyFill="1" applyBorder="1" applyAlignment="1">
      <alignment horizontal="right" vertical="center"/>
    </xf>
    <xf numFmtId="0" fontId="70" fillId="0" borderId="0" xfId="0" applyFont="1" applyFill="1" applyBorder="1" applyAlignment="1">
      <alignment horizontal="right" indent="2"/>
    </xf>
    <xf numFmtId="0" fontId="34" fillId="0" borderId="2" xfId="0" applyFont="1" applyFill="1" applyBorder="1" applyAlignment="1">
      <alignment horizontal="left" vertical="center" wrapText="1"/>
    </xf>
    <xf numFmtId="0" fontId="34" fillId="0" borderId="2" xfId="0" applyFont="1" applyFill="1" applyBorder="1" applyAlignment="1">
      <alignment horizontal="left" vertical="center" wrapText="1" readingOrder="2"/>
    </xf>
    <xf numFmtId="0" fontId="34" fillId="0" borderId="2" xfId="0" applyFont="1" applyFill="1" applyBorder="1" applyAlignment="1">
      <alignment horizontal="right" vertical="center" wrapText="1" readingOrder="2"/>
    </xf>
    <xf numFmtId="0" fontId="10" fillId="0" borderId="0" xfId="0" applyFont="1" applyFill="1" applyBorder="1" applyAlignment="1">
      <alignment horizontal="right" readingOrder="2"/>
    </xf>
    <xf numFmtId="3" fontId="49" fillId="0" borderId="1" xfId="0" applyNumberFormat="1" applyFont="1" applyFill="1" applyBorder="1"/>
    <xf numFmtId="0" fontId="15" fillId="0" borderId="1" xfId="0" applyFont="1" applyFill="1" applyBorder="1" applyAlignment="1">
      <alignment vertical="center" readingOrder="2"/>
    </xf>
    <xf numFmtId="0" fontId="49" fillId="0" borderId="0" xfId="0" applyFont="1" applyFill="1" applyBorder="1"/>
    <xf numFmtId="0" fontId="10" fillId="0" borderId="0" xfId="0" applyFont="1" applyFill="1" applyBorder="1" applyAlignment="1">
      <alignment vertical="center" wrapText="1" readingOrder="2"/>
    </xf>
    <xf numFmtId="0" fontId="10" fillId="0" borderId="1" xfId="0" applyFont="1" applyFill="1" applyBorder="1" applyAlignment="1">
      <alignment horizontal="right" vertical="center" wrapText="1" readingOrder="2"/>
    </xf>
    <xf numFmtId="0" fontId="60" fillId="0" borderId="0" xfId="0" applyFont="1" applyFill="1"/>
    <xf numFmtId="3" fontId="60" fillId="0" borderId="0" xfId="0" applyNumberFormat="1" applyFont="1" applyFill="1"/>
    <xf numFmtId="3" fontId="14" fillId="0" borderId="0" xfId="0" applyNumberFormat="1" applyFont="1" applyFill="1"/>
    <xf numFmtId="0" fontId="15" fillId="0" borderId="0" xfId="0" applyFont="1" applyFill="1" applyAlignment="1">
      <alignment vertical="center"/>
    </xf>
    <xf numFmtId="0" fontId="58" fillId="0" borderId="3" xfId="0" applyFont="1" applyFill="1" applyBorder="1" applyAlignment="1">
      <alignment horizontal="left"/>
    </xf>
    <xf numFmtId="0" fontId="14" fillId="0" borderId="0" xfId="0" applyFont="1" applyFill="1" applyBorder="1"/>
    <xf numFmtId="0" fontId="10" fillId="0" borderId="0" xfId="24" applyFont="1" applyFill="1" applyBorder="1" applyAlignment="1">
      <alignment vertical="center"/>
    </xf>
    <xf numFmtId="0" fontId="10" fillId="0" borderId="1" xfId="24" applyFont="1" applyFill="1" applyBorder="1" applyAlignment="1">
      <alignment vertical="center"/>
    </xf>
    <xf numFmtId="3" fontId="34" fillId="0" borderId="0" xfId="0" applyNumberFormat="1" applyFont="1" applyFill="1" applyAlignment="1"/>
    <xf numFmtId="0" fontId="10" fillId="0" borderId="0" xfId="0" applyFont="1" applyFill="1" applyBorder="1" applyAlignment="1">
      <alignment vertical="center"/>
    </xf>
    <xf numFmtId="0" fontId="10" fillId="0" borderId="1" xfId="0" applyFont="1" applyFill="1" applyBorder="1" applyAlignment="1">
      <alignment vertical="center"/>
    </xf>
    <xf numFmtId="0" fontId="15" fillId="0" borderId="0" xfId="0" applyFont="1" applyFill="1" applyBorder="1" applyAlignment="1">
      <alignment vertical="center" readingOrder="2"/>
    </xf>
    <xf numFmtId="0" fontId="46" fillId="0" borderId="0" xfId="0" applyFont="1" applyFill="1" applyAlignment="1">
      <alignment vertical="center" wrapText="1"/>
    </xf>
    <xf numFmtId="0" fontId="15" fillId="0" borderId="0" xfId="0" applyFont="1" applyFill="1" applyAlignment="1">
      <alignment vertical="center" wrapText="1"/>
    </xf>
    <xf numFmtId="0" fontId="57" fillId="0" borderId="3" xfId="0" applyFont="1" applyFill="1" applyBorder="1" applyAlignment="1">
      <alignment vertical="center"/>
    </xf>
    <xf numFmtId="0" fontId="56" fillId="0" borderId="2" xfId="0" applyFont="1" applyFill="1" applyBorder="1" applyAlignment="1">
      <alignment horizontal="right" vertical="center" wrapText="1"/>
    </xf>
    <xf numFmtId="3" fontId="33" fillId="0" borderId="0" xfId="0" applyNumberFormat="1" applyFont="1" applyFill="1" applyBorder="1" applyAlignment="1">
      <alignment horizontal="left" indent="1"/>
    </xf>
    <xf numFmtId="0" fontId="33" fillId="0" borderId="3" xfId="0" applyFont="1" applyFill="1" applyBorder="1" applyAlignment="1">
      <alignment horizontal="left" indent="1"/>
    </xf>
    <xf numFmtId="0" fontId="57" fillId="0" borderId="0" xfId="0" applyFont="1" applyFill="1" applyBorder="1" applyAlignment="1">
      <alignment horizontal="right" vertical="center" readingOrder="2"/>
    </xf>
    <xf numFmtId="0" fontId="33" fillId="0" borderId="0" xfId="0" applyFont="1" applyFill="1" applyBorder="1" applyAlignment="1">
      <alignment horizontal="left" indent="1"/>
    </xf>
    <xf numFmtId="0" fontId="56" fillId="0" borderId="0" xfId="0" applyFont="1" applyFill="1" applyBorder="1" applyAlignment="1">
      <alignment horizontal="left"/>
    </xf>
    <xf numFmtId="0" fontId="13" fillId="0" borderId="0" xfId="24" applyFont="1" applyFill="1" applyBorder="1" applyAlignment="1">
      <alignment horizontal="right" vertical="center" readingOrder="2"/>
    </xf>
    <xf numFmtId="0" fontId="14" fillId="0" borderId="0" xfId="0" applyFont="1" applyFill="1" applyBorder="1" applyAlignment="1">
      <alignment horizontal="right" readingOrder="2"/>
    </xf>
    <xf numFmtId="0" fontId="49" fillId="0" borderId="1" xfId="0" applyFont="1" applyFill="1" applyBorder="1"/>
    <xf numFmtId="0" fontId="56" fillId="0" borderId="1" xfId="0" applyFont="1" applyFill="1" applyBorder="1" applyAlignment="1">
      <alignment horizontal="right" vertical="center" wrapText="1"/>
    </xf>
    <xf numFmtId="0" fontId="14" fillId="0" borderId="0" xfId="0" applyFont="1" applyFill="1" applyAlignment="1"/>
    <xf numFmtId="0" fontId="49" fillId="0" borderId="0" xfId="0" applyFont="1" applyFill="1" applyAlignment="1"/>
    <xf numFmtId="170" fontId="33" fillId="0" borderId="0" xfId="0" applyNumberFormat="1" applyFont="1" applyFill="1" applyAlignment="1"/>
    <xf numFmtId="3" fontId="49" fillId="0" borderId="0" xfId="0" applyNumberFormat="1" applyFont="1" applyFill="1" applyBorder="1" applyAlignment="1"/>
    <xf numFmtId="0" fontId="14" fillId="0" borderId="0" xfId="0" applyFont="1" applyFill="1" applyBorder="1" applyAlignment="1"/>
    <xf numFmtId="0" fontId="72" fillId="0" borderId="0" xfId="0" applyFont="1" applyFill="1" applyBorder="1" applyAlignment="1">
      <alignment horizontal="right" readingOrder="2"/>
    </xf>
    <xf numFmtId="0" fontId="49" fillId="0" borderId="0" xfId="0" applyFont="1" applyFill="1" applyAlignment="1">
      <alignment vertical="center"/>
    </xf>
    <xf numFmtId="0" fontId="33" fillId="0" borderId="0" xfId="0" applyFont="1" applyFill="1" applyBorder="1" applyAlignment="1">
      <alignment vertical="top"/>
    </xf>
    <xf numFmtId="170" fontId="49" fillId="0" borderId="0" xfId="0" applyNumberFormat="1" applyFont="1" applyFill="1" applyAlignment="1">
      <alignment vertical="center"/>
    </xf>
    <xf numFmtId="0" fontId="49" fillId="0" borderId="1" xfId="0" applyFont="1" applyFill="1" applyBorder="1" applyAlignment="1">
      <alignment vertical="center"/>
    </xf>
    <xf numFmtId="3" fontId="56" fillId="0" borderId="0" xfId="0" applyNumberFormat="1" applyFont="1" applyFill="1" applyBorder="1" applyAlignment="1"/>
    <xf numFmtId="3" fontId="48" fillId="0" borderId="0" xfId="0" applyNumberFormat="1" applyFont="1" applyFill="1" applyBorder="1" applyAlignment="1"/>
    <xf numFmtId="3" fontId="33" fillId="0" borderId="0" xfId="0" applyNumberFormat="1" applyFont="1" applyFill="1" applyBorder="1" applyAlignment="1"/>
    <xf numFmtId="3" fontId="10" fillId="0" borderId="0" xfId="0" applyNumberFormat="1" applyFont="1" applyFill="1" applyBorder="1" applyAlignment="1">
      <alignment vertical="center" wrapText="1"/>
    </xf>
    <xf numFmtId="3" fontId="10" fillId="0" borderId="1" xfId="0" applyNumberFormat="1" applyFont="1" applyFill="1" applyBorder="1" applyAlignment="1">
      <alignment vertical="center" wrapText="1"/>
    </xf>
    <xf numFmtId="0" fontId="60" fillId="0" borderId="3" xfId="0" applyFont="1" applyFill="1" applyBorder="1" applyAlignment="1"/>
    <xf numFmtId="3" fontId="10" fillId="0" borderId="0" xfId="0" applyNumberFormat="1" applyFont="1" applyFill="1" applyBorder="1" applyAlignment="1">
      <alignment horizontal="left" vertical="center" wrapText="1"/>
    </xf>
    <xf numFmtId="3" fontId="13" fillId="0" borderId="0" xfId="0" applyNumberFormat="1" applyFont="1" applyFill="1" applyBorder="1" applyAlignment="1">
      <alignment horizontal="left" vertical="center" wrapText="1"/>
    </xf>
    <xf numFmtId="3" fontId="34" fillId="0" borderId="0" xfId="0" applyNumberFormat="1" applyFont="1" applyFill="1" applyBorder="1" applyAlignment="1">
      <alignment vertical="center" wrapText="1"/>
    </xf>
    <xf numFmtId="3" fontId="10" fillId="0" borderId="0" xfId="0" applyNumberFormat="1" applyFont="1" applyFill="1" applyBorder="1" applyAlignment="1">
      <alignment horizontal="right" vertical="center" wrapText="1" indent="2"/>
    </xf>
    <xf numFmtId="3" fontId="10" fillId="0" borderId="1" xfId="0" applyNumberFormat="1" applyFont="1" applyFill="1" applyBorder="1" applyAlignment="1">
      <alignment horizontal="right" vertical="center" wrapText="1" indent="2"/>
    </xf>
    <xf numFmtId="3" fontId="10" fillId="0" borderId="0" xfId="0" applyNumberFormat="1" applyFont="1" applyFill="1" applyBorder="1" applyAlignment="1">
      <alignment horizontal="right" vertical="center" wrapText="1"/>
    </xf>
    <xf numFmtId="3" fontId="34" fillId="0" borderId="2" xfId="0" applyNumberFormat="1" applyFont="1" applyFill="1" applyBorder="1" applyAlignment="1">
      <alignment horizontal="right" vertical="center" wrapText="1" readingOrder="2"/>
    </xf>
    <xf numFmtId="3" fontId="34" fillId="0" borderId="3" xfId="0" applyNumberFormat="1" applyFont="1" applyFill="1" applyBorder="1" applyAlignment="1">
      <alignment horizontal="right" vertical="center" wrapText="1" readingOrder="2"/>
    </xf>
    <xf numFmtId="3" fontId="34" fillId="0" borderId="0" xfId="0" applyNumberFormat="1" applyFont="1" applyFill="1" applyBorder="1" applyAlignment="1">
      <alignment horizontal="right" vertical="center" wrapText="1" readingOrder="2"/>
    </xf>
    <xf numFmtId="0" fontId="34" fillId="0" borderId="3" xfId="0" applyFont="1" applyFill="1" applyBorder="1" applyAlignment="1">
      <alignment vertical="center" wrapText="1"/>
    </xf>
    <xf numFmtId="0" fontId="34" fillId="0" borderId="0" xfId="0" applyFont="1" applyFill="1" applyBorder="1" applyAlignment="1">
      <alignment vertical="center" wrapText="1"/>
    </xf>
    <xf numFmtId="170" fontId="48" fillId="0" borderId="0" xfId="0" applyNumberFormat="1" applyFont="1" applyFill="1" applyBorder="1" applyAlignment="1">
      <alignment horizontal="right" vertical="center"/>
    </xf>
    <xf numFmtId="0" fontId="56" fillId="0" borderId="0" xfId="0" applyFont="1" applyFill="1" applyBorder="1" applyAlignment="1">
      <alignment vertical="center"/>
    </xf>
    <xf numFmtId="0" fontId="60" fillId="0" borderId="0" xfId="0" applyFont="1" applyFill="1" applyAlignment="1">
      <alignment horizontal="right"/>
    </xf>
    <xf numFmtId="0" fontId="60" fillId="0" borderId="0" xfId="0" applyFont="1" applyFill="1" applyAlignment="1"/>
    <xf numFmtId="0" fontId="14" fillId="0" borderId="0" xfId="0" applyFont="1" applyFill="1" applyAlignment="1">
      <alignment horizontal="right"/>
    </xf>
    <xf numFmtId="0" fontId="33" fillId="0" borderId="0" xfId="0" applyFont="1" applyFill="1" applyAlignment="1">
      <alignment horizontal="right" indent="2"/>
    </xf>
    <xf numFmtId="173" fontId="49" fillId="0" borderId="0" xfId="1" applyNumberFormat="1" applyFont="1" applyFill="1" applyAlignment="1">
      <alignment horizontal="right"/>
    </xf>
    <xf numFmtId="0" fontId="33" fillId="0" borderId="0" xfId="0" applyFont="1" applyFill="1" applyAlignment="1">
      <alignment horizontal="right" indent="4"/>
    </xf>
    <xf numFmtId="0" fontId="10" fillId="0" borderId="0" xfId="0" applyFont="1" applyFill="1" applyAlignment="1">
      <alignment horizontal="right" indent="4"/>
    </xf>
    <xf numFmtId="0" fontId="10" fillId="0" borderId="0" xfId="0" applyFont="1" applyFill="1" applyAlignment="1">
      <alignment horizontal="right" indent="3"/>
    </xf>
    <xf numFmtId="173" fontId="49" fillId="0" borderId="0" xfId="1" applyNumberFormat="1" applyFont="1" applyFill="1" applyAlignment="1">
      <alignment horizontal="right" indent="1"/>
    </xf>
    <xf numFmtId="0" fontId="10" fillId="0" borderId="0" xfId="0" applyFont="1" applyFill="1" applyBorder="1" applyAlignment="1">
      <alignment horizontal="right" indent="4"/>
    </xf>
    <xf numFmtId="2" fontId="49" fillId="0" borderId="0" xfId="0" applyNumberFormat="1" applyFont="1" applyFill="1" applyAlignment="1">
      <alignment horizontal="right"/>
    </xf>
    <xf numFmtId="2" fontId="49" fillId="0" borderId="0" xfId="0" applyNumberFormat="1" applyFont="1" applyFill="1" applyAlignment="1"/>
    <xf numFmtId="0" fontId="10" fillId="0" borderId="1" xfId="0" applyFont="1" applyFill="1" applyBorder="1" applyAlignment="1">
      <alignment horizontal="right" indent="4"/>
    </xf>
    <xf numFmtId="2" fontId="49" fillId="0" borderId="1" xfId="0" applyNumberFormat="1" applyFont="1" applyFill="1" applyBorder="1" applyAlignment="1">
      <alignment horizontal="right"/>
    </xf>
    <xf numFmtId="2" fontId="49" fillId="0" borderId="1" xfId="0" applyNumberFormat="1" applyFont="1" applyFill="1" applyBorder="1" applyAlignment="1"/>
    <xf numFmtId="0" fontId="47" fillId="0" borderId="0" xfId="0" applyFont="1" applyFill="1" applyAlignment="1">
      <alignment vertical="center"/>
    </xf>
    <xf numFmtId="4" fontId="14" fillId="0" borderId="0" xfId="0" applyNumberFormat="1" applyFont="1" applyFill="1" applyBorder="1"/>
    <xf numFmtId="4" fontId="14" fillId="0" borderId="0" xfId="0" applyNumberFormat="1" applyFont="1" applyFill="1" applyBorder="1" applyAlignment="1"/>
    <xf numFmtId="0" fontId="49" fillId="0" borderId="1" xfId="0" applyFont="1" applyFill="1" applyBorder="1" applyAlignment="1"/>
    <xf numFmtId="3" fontId="48" fillId="0" borderId="3" xfId="0" applyNumberFormat="1" applyFont="1" applyFill="1" applyBorder="1" applyAlignment="1">
      <alignment vertical="center"/>
    </xf>
    <xf numFmtId="2" fontId="33" fillId="0" borderId="1" xfId="0" applyNumberFormat="1" applyFont="1" applyFill="1" applyBorder="1" applyAlignment="1">
      <alignment horizontal="right" indent="2"/>
    </xf>
    <xf numFmtId="0" fontId="56" fillId="0" borderId="0" xfId="0" applyFont="1" applyFill="1" applyBorder="1" applyAlignment="1">
      <alignment horizontal="right" indent="2"/>
    </xf>
    <xf numFmtId="0" fontId="34" fillId="0" borderId="0" xfId="0" applyFont="1" applyFill="1" applyBorder="1" applyAlignment="1">
      <alignment vertical="center"/>
    </xf>
    <xf numFmtId="0" fontId="34" fillId="0" borderId="0" xfId="0" applyFont="1" applyFill="1" applyBorder="1" applyAlignment="1">
      <alignment horizontal="right" indent="2"/>
    </xf>
    <xf numFmtId="3" fontId="49" fillId="0" borderId="1" xfId="0" applyNumberFormat="1" applyFont="1" applyFill="1" applyBorder="1" applyAlignment="1"/>
    <xf numFmtId="0" fontId="34" fillId="0" borderId="0" xfId="0" applyFont="1" applyFill="1" applyBorder="1" applyAlignment="1">
      <alignment horizontal="right"/>
    </xf>
    <xf numFmtId="3" fontId="10" fillId="0" borderId="3" xfId="0" applyNumberFormat="1" applyFont="1" applyFill="1" applyBorder="1" applyAlignment="1">
      <alignment horizontal="right" vertical="center"/>
    </xf>
    <xf numFmtId="174" fontId="10" fillId="0" borderId="0" xfId="0" applyNumberFormat="1" applyFont="1" applyFill="1" applyBorder="1" applyAlignment="1">
      <alignment horizontal="right" vertical="center"/>
    </xf>
    <xf numFmtId="2" fontId="10" fillId="0" borderId="0" xfId="0" applyNumberFormat="1" applyFont="1" applyFill="1" applyBorder="1" applyAlignment="1">
      <alignment horizontal="right" vertical="center"/>
    </xf>
    <xf numFmtId="174" fontId="10" fillId="0" borderId="0" xfId="29" applyNumberFormat="1" applyFont="1" applyFill="1" applyBorder="1" applyAlignment="1">
      <alignment horizontal="right" vertical="center"/>
    </xf>
    <xf numFmtId="3" fontId="10" fillId="0" borderId="1" xfId="29" applyNumberFormat="1" applyFont="1" applyFill="1" applyBorder="1" applyAlignment="1">
      <alignment horizontal="right" vertical="center"/>
    </xf>
    <xf numFmtId="0" fontId="10" fillId="0" borderId="0" xfId="0" applyFont="1" applyFill="1" applyBorder="1" applyAlignment="1">
      <alignment horizontal="left" indent="4"/>
    </xf>
    <xf numFmtId="0" fontId="33" fillId="0" borderId="0" xfId="0" applyFont="1" applyFill="1" applyBorder="1" applyAlignment="1">
      <alignment horizontal="left" indent="4"/>
    </xf>
    <xf numFmtId="0" fontId="15" fillId="0" borderId="0" xfId="0" applyFont="1" applyFill="1" applyBorder="1" applyAlignment="1">
      <alignment vertical="center"/>
    </xf>
    <xf numFmtId="3" fontId="34" fillId="0" borderId="8" xfId="0" applyNumberFormat="1" applyFont="1" applyFill="1" applyBorder="1"/>
    <xf numFmtId="3" fontId="34" fillId="0" borderId="6" xfId="0" applyNumberFormat="1" applyFont="1" applyFill="1" applyBorder="1"/>
    <xf numFmtId="3" fontId="33" fillId="0" borderId="0" xfId="0" applyNumberFormat="1" applyFont="1" applyFill="1" applyBorder="1" applyAlignment="1">
      <alignment horizontal="right"/>
    </xf>
    <xf numFmtId="0" fontId="62" fillId="0" borderId="0" xfId="0" applyFont="1" applyFill="1" applyBorder="1"/>
    <xf numFmtId="3" fontId="47" fillId="0" borderId="0" xfId="0" applyNumberFormat="1" applyFont="1" applyFill="1" applyBorder="1" applyAlignment="1">
      <alignment horizontal="right" vertical="center" wrapText="1"/>
    </xf>
    <xf numFmtId="3" fontId="47" fillId="0" borderId="0" xfId="0" applyNumberFormat="1" applyFont="1" applyFill="1" applyBorder="1" applyAlignment="1">
      <alignment horizontal="right" vertical="center" wrapText="1" readingOrder="2"/>
    </xf>
    <xf numFmtId="0" fontId="34" fillId="0" borderId="1" xfId="0" applyFont="1" applyFill="1" applyBorder="1" applyAlignment="1">
      <alignment horizontal="right"/>
    </xf>
    <xf numFmtId="0" fontId="34" fillId="0" borderId="10" xfId="0" applyFont="1" applyFill="1" applyBorder="1" applyAlignment="1">
      <alignment horizontal="right"/>
    </xf>
    <xf numFmtId="0" fontId="34" fillId="0" borderId="9" xfId="0" applyFont="1" applyFill="1" applyBorder="1" applyAlignment="1">
      <alignment horizontal="right"/>
    </xf>
    <xf numFmtId="0" fontId="48" fillId="0" borderId="2" xfId="0" applyFont="1" applyFill="1" applyBorder="1" applyAlignment="1"/>
    <xf numFmtId="170" fontId="10" fillId="0" borderId="0" xfId="0" applyNumberFormat="1" applyFont="1" applyFill="1" applyAlignment="1"/>
    <xf numFmtId="3" fontId="39" fillId="0" borderId="0" xfId="0" applyNumberFormat="1" applyFont="1" applyFill="1" applyBorder="1" applyAlignment="1">
      <alignment horizontal="right" vertical="center" indent="1"/>
    </xf>
    <xf numFmtId="0" fontId="54" fillId="0" borderId="0" xfId="0" applyFont="1" applyFill="1" applyBorder="1" applyAlignment="1"/>
    <xf numFmtId="3" fontId="54" fillId="0" borderId="0" xfId="0" applyNumberFormat="1" applyFont="1" applyFill="1" applyBorder="1" applyAlignment="1"/>
    <xf numFmtId="0" fontId="15" fillId="0" borderId="1" xfId="0" applyFont="1" applyFill="1" applyBorder="1" applyAlignment="1">
      <alignment horizontal="left"/>
    </xf>
    <xf numFmtId="3" fontId="49" fillId="0" borderId="3" xfId="0" applyNumberFormat="1" applyFont="1" applyFill="1" applyBorder="1"/>
    <xf numFmtId="9" fontId="33" fillId="0" borderId="0" xfId="27" applyFont="1" applyFill="1" applyBorder="1"/>
    <xf numFmtId="9" fontId="14" fillId="0" borderId="0" xfId="27" applyFont="1" applyFill="1"/>
    <xf numFmtId="9" fontId="14" fillId="0" borderId="0" xfId="27" applyFont="1" applyFill="1" applyBorder="1"/>
    <xf numFmtId="168" fontId="33" fillId="0" borderId="0" xfId="0" applyNumberFormat="1" applyFont="1" applyFill="1" applyBorder="1" applyAlignment="1">
      <alignment horizontal="left" wrapText="1"/>
    </xf>
    <xf numFmtId="0" fontId="49" fillId="0" borderId="3" xfId="0" applyFont="1" applyFill="1" applyBorder="1"/>
    <xf numFmtId="0" fontId="48" fillId="0" borderId="1" xfId="0" applyFont="1" applyFill="1" applyBorder="1"/>
    <xf numFmtId="168" fontId="33" fillId="0" borderId="0" xfId="0" applyNumberFormat="1" applyFont="1" applyFill="1" applyBorder="1" applyAlignment="1">
      <alignment vertical="center" wrapText="1"/>
    </xf>
    <xf numFmtId="168" fontId="33" fillId="0" borderId="0" xfId="0" applyNumberFormat="1" applyFont="1" applyFill="1" applyBorder="1" applyAlignment="1">
      <alignment horizontal="justify" vertical="center" wrapText="1"/>
    </xf>
    <xf numFmtId="0" fontId="33" fillId="0" borderId="1" xfId="0" applyNumberFormat="1" applyFont="1" applyFill="1" applyBorder="1" applyAlignment="1">
      <alignment vertical="center" wrapText="1"/>
    </xf>
    <xf numFmtId="0" fontId="10" fillId="0" borderId="0" xfId="0" applyFont="1" applyFill="1" applyBorder="1" applyAlignment="1">
      <alignment horizontal="right" vertical="center" wrapText="1"/>
    </xf>
    <xf numFmtId="0" fontId="10" fillId="0" borderId="1" xfId="0" applyFont="1" applyFill="1" applyBorder="1" applyAlignment="1">
      <alignment horizontal="right" vertical="center" wrapText="1"/>
    </xf>
    <xf numFmtId="0" fontId="48" fillId="0" borderId="0" xfId="0" applyFont="1" applyFill="1" applyAlignment="1"/>
    <xf numFmtId="3" fontId="49" fillId="0" borderId="3" xfId="0" applyNumberFormat="1" applyFont="1" applyFill="1" applyBorder="1" applyAlignment="1"/>
    <xf numFmtId="0" fontId="39" fillId="0" borderId="1" xfId="0" applyFont="1" applyFill="1" applyBorder="1" applyAlignment="1"/>
    <xf numFmtId="3" fontId="10" fillId="0" borderId="0" xfId="8" applyNumberFormat="1" applyFont="1" applyFill="1" applyBorder="1" applyAlignment="1">
      <alignment horizontal="right"/>
    </xf>
    <xf numFmtId="169" fontId="10" fillId="0" borderId="0" xfId="8" applyNumberFormat="1" applyFont="1" applyFill="1" applyBorder="1" applyAlignment="1">
      <alignment horizontal="right"/>
    </xf>
    <xf numFmtId="169" fontId="10" fillId="0" borderId="1" xfId="8" applyNumberFormat="1" applyFont="1" applyFill="1" applyBorder="1" applyAlignment="1">
      <alignment horizontal="right"/>
    </xf>
    <xf numFmtId="3" fontId="10" fillId="0" borderId="0" xfId="0" applyNumberFormat="1" applyFont="1" applyFill="1" applyBorder="1" applyAlignment="1">
      <alignment horizontal="right"/>
    </xf>
    <xf numFmtId="0" fontId="10" fillId="0" borderId="1" xfId="0" applyFont="1" applyFill="1" applyBorder="1" applyAlignment="1">
      <alignment readingOrder="2"/>
    </xf>
    <xf numFmtId="0" fontId="47" fillId="0" borderId="0" xfId="8" applyFont="1" applyFill="1" applyAlignment="1">
      <alignment horizontal="right" readingOrder="2"/>
    </xf>
    <xf numFmtId="0" fontId="10" fillId="0" borderId="0" xfId="0" applyFont="1" applyFill="1" applyBorder="1" applyAlignment="1">
      <alignment horizontal="right" vertical="center" indent="1"/>
    </xf>
    <xf numFmtId="0" fontId="39" fillId="0" borderId="1" xfId="8" applyFont="1" applyFill="1" applyBorder="1" applyAlignment="1">
      <alignment horizontal="right" readingOrder="2"/>
    </xf>
    <xf numFmtId="0" fontId="39" fillId="0" borderId="1" xfId="8" applyFont="1" applyFill="1" applyBorder="1" applyAlignment="1"/>
    <xf numFmtId="0" fontId="39" fillId="0" borderId="1" xfId="8" applyFont="1" applyFill="1" applyBorder="1" applyAlignment="1">
      <alignment horizontal="left"/>
    </xf>
    <xf numFmtId="1" fontId="33" fillId="0" borderId="0" xfId="0" applyNumberFormat="1" applyFont="1" applyFill="1" applyBorder="1" applyAlignment="1">
      <alignment horizontal="right" vertical="center" indent="2" readingOrder="2"/>
    </xf>
    <xf numFmtId="1" fontId="33" fillId="0" borderId="1" xfId="0" applyNumberFormat="1" applyFont="1" applyFill="1" applyBorder="1" applyAlignment="1">
      <alignment horizontal="right" vertical="center" indent="2" readingOrder="2"/>
    </xf>
    <xf numFmtId="3" fontId="10" fillId="0" borderId="1" xfId="8" applyNumberFormat="1" applyFont="1" applyFill="1" applyBorder="1" applyAlignment="1">
      <alignment horizontal="right"/>
    </xf>
    <xf numFmtId="0" fontId="47" fillId="0" borderId="0" xfId="8" applyFont="1" applyFill="1"/>
    <xf numFmtId="0" fontId="47" fillId="0" borderId="0" xfId="8" applyFont="1" applyFill="1" applyBorder="1"/>
    <xf numFmtId="3" fontId="47" fillId="0" borderId="0" xfId="8" applyNumberFormat="1" applyFont="1" applyFill="1"/>
    <xf numFmtId="0" fontId="13" fillId="0" borderId="0" xfId="8" applyFont="1" applyFill="1"/>
    <xf numFmtId="0" fontId="64" fillId="0" borderId="1" xfId="8" applyFont="1" applyFill="1" applyBorder="1" applyAlignment="1">
      <alignment horizontal="right" readingOrder="2"/>
    </xf>
    <xf numFmtId="0" fontId="39" fillId="0" borderId="0" xfId="8" applyFont="1" applyFill="1" applyAlignment="1"/>
    <xf numFmtId="0" fontId="10" fillId="0" borderId="0" xfId="0" applyFont="1" applyFill="1" applyBorder="1" applyAlignment="1">
      <alignment horizontal="right" indent="2" readingOrder="2"/>
    </xf>
    <xf numFmtId="0" fontId="13" fillId="0" borderId="0" xfId="8" applyFont="1" applyFill="1" applyBorder="1"/>
    <xf numFmtId="3" fontId="47" fillId="0" borderId="0" xfId="0" applyNumberFormat="1" applyFont="1" applyFill="1"/>
    <xf numFmtId="2" fontId="10" fillId="0" borderId="0" xfId="0" applyNumberFormat="1" applyFont="1" applyFill="1" applyBorder="1"/>
    <xf numFmtId="2" fontId="10" fillId="0" borderId="0" xfId="0" applyNumberFormat="1" applyFont="1" applyFill="1" applyBorder="1" applyAlignment="1">
      <alignment horizontal="right"/>
    </xf>
    <xf numFmtId="0" fontId="10" fillId="0" borderId="1" xfId="0" applyFont="1" applyFill="1" applyBorder="1" applyAlignment="1">
      <alignment horizontal="right" indent="2" readingOrder="2"/>
    </xf>
    <xf numFmtId="2" fontId="10" fillId="0" borderId="1" xfId="0" applyNumberFormat="1" applyFont="1" applyFill="1" applyBorder="1" applyAlignment="1">
      <alignment horizontal="right"/>
    </xf>
    <xf numFmtId="2" fontId="34" fillId="0" borderId="0" xfId="0" applyNumberFormat="1" applyFont="1" applyFill="1" applyBorder="1" applyAlignment="1">
      <alignment horizontal="right"/>
    </xf>
    <xf numFmtId="0" fontId="39" fillId="0" borderId="0" xfId="0" applyFont="1" applyFill="1" applyAlignment="1"/>
    <xf numFmtId="0" fontId="39" fillId="0" borderId="1" xfId="0" applyFont="1" applyFill="1" applyBorder="1" applyAlignment="1">
      <alignment horizontal="left"/>
    </xf>
    <xf numFmtId="173" fontId="47" fillId="0" borderId="0" xfId="0" applyNumberFormat="1" applyFont="1" applyFill="1"/>
    <xf numFmtId="0" fontId="34" fillId="0" borderId="2" xfId="8" applyFont="1" applyFill="1" applyBorder="1" applyAlignment="1">
      <alignment horizontal="right" vertical="center" readingOrder="2"/>
    </xf>
    <xf numFmtId="3" fontId="34" fillId="0" borderId="0" xfId="8" applyNumberFormat="1" applyFont="1" applyFill="1" applyBorder="1" applyAlignment="1">
      <alignment horizontal="right"/>
    </xf>
    <xf numFmtId="3" fontId="34" fillId="0" borderId="3" xfId="8" applyNumberFormat="1" applyFont="1" applyFill="1" applyBorder="1" applyAlignment="1">
      <alignment horizontal="right"/>
    </xf>
    <xf numFmtId="170" fontId="34" fillId="0" borderId="0" xfId="0" applyNumberFormat="1" applyFont="1" applyFill="1" applyBorder="1" applyAlignment="1">
      <alignment horizontal="right" vertical="center"/>
    </xf>
    <xf numFmtId="0" fontId="50" fillId="0" borderId="0" xfId="7" applyFont="1" applyFill="1" applyAlignment="1">
      <alignment horizontal="right" vertical="center" readingOrder="2"/>
    </xf>
    <xf numFmtId="0" fontId="40" fillId="0" borderId="0" xfId="7" applyFont="1" applyFill="1"/>
    <xf numFmtId="0" fontId="15" fillId="0" borderId="0" xfId="7" applyFont="1" applyFill="1" applyBorder="1" applyAlignment="1">
      <alignment horizontal="right" vertical="top" readingOrder="2"/>
    </xf>
    <xf numFmtId="0" fontId="15" fillId="0" borderId="0" xfId="7" applyFont="1" applyFill="1" applyBorder="1" applyAlignment="1">
      <alignment horizontal="left" vertical="top"/>
    </xf>
    <xf numFmtId="0" fontId="40" fillId="0" borderId="0" xfId="7" applyFont="1" applyFill="1" applyBorder="1" applyAlignment="1">
      <alignment horizontal="left" vertical="top"/>
    </xf>
    <xf numFmtId="0" fontId="57" fillId="0" borderId="1" xfId="7" applyFont="1" applyFill="1" applyBorder="1" applyAlignment="1">
      <alignment horizontal="right" wrapText="1"/>
    </xf>
    <xf numFmtId="0" fontId="15" fillId="0" borderId="1" xfId="7" applyFont="1" applyFill="1" applyBorder="1" applyAlignment="1">
      <alignment horizontal="left" wrapText="1"/>
    </xf>
    <xf numFmtId="0" fontId="15" fillId="0" borderId="0" xfId="7" applyFont="1" applyFill="1" applyBorder="1" applyAlignment="1">
      <alignment horizontal="left" wrapText="1"/>
    </xf>
    <xf numFmtId="0" fontId="34" fillId="0" borderId="2" xfId="7" applyFont="1" applyFill="1" applyBorder="1" applyAlignment="1">
      <alignment horizontal="right"/>
    </xf>
    <xf numFmtId="0" fontId="34" fillId="0" borderId="0" xfId="7" applyFont="1" applyFill="1" applyBorder="1" applyAlignment="1"/>
    <xf numFmtId="3" fontId="34" fillId="0" borderId="0" xfId="7" applyNumberFormat="1" applyFont="1" applyFill="1" applyBorder="1" applyAlignment="1">
      <alignment vertical="top"/>
    </xf>
    <xf numFmtId="0" fontId="34" fillId="0" borderId="0" xfId="7" applyFont="1" applyFill="1" applyBorder="1" applyAlignment="1">
      <alignment vertical="top"/>
    </xf>
    <xf numFmtId="3" fontId="10" fillId="0" borderId="0" xfId="7" applyNumberFormat="1" applyFont="1" applyFill="1" applyBorder="1" applyAlignment="1">
      <alignment horizontal="right" vertical="top"/>
    </xf>
    <xf numFmtId="169" fontId="49" fillId="0" borderId="0" xfId="7" applyNumberFormat="1" applyFont="1" applyFill="1" applyBorder="1" applyAlignment="1">
      <alignment vertical="top"/>
    </xf>
    <xf numFmtId="0" fontId="52" fillId="0" borderId="12" xfId="7" applyFont="1" applyFill="1" applyBorder="1" applyAlignment="1">
      <alignment horizontal="right" vertical="center" readingOrder="2"/>
    </xf>
    <xf numFmtId="0" fontId="52" fillId="0" borderId="12" xfId="7" applyFont="1" applyFill="1" applyBorder="1" applyAlignment="1">
      <alignment horizontal="right" vertical="center" wrapText="1" readingOrder="2"/>
    </xf>
    <xf numFmtId="3" fontId="10" fillId="0" borderId="1" xfId="7" applyNumberFormat="1" applyFont="1" applyFill="1" applyBorder="1" applyAlignment="1">
      <alignment horizontal="right" vertical="top"/>
    </xf>
    <xf numFmtId="169" fontId="49" fillId="0" borderId="1" xfId="7" applyNumberFormat="1" applyFont="1" applyFill="1" applyBorder="1" applyAlignment="1">
      <alignment vertical="top"/>
    </xf>
    <xf numFmtId="0" fontId="47" fillId="0" borderId="0" xfId="7" applyFont="1" applyFill="1" applyAlignment="1">
      <alignment horizontal="right" vertical="center" readingOrder="2"/>
    </xf>
    <xf numFmtId="0" fontId="13" fillId="0" borderId="0" xfId="7" applyFont="1" applyFill="1" applyBorder="1" applyAlignment="1">
      <alignment horizontal="left" vertical="top"/>
    </xf>
    <xf numFmtId="170" fontId="43" fillId="0" borderId="0" xfId="7" applyNumberFormat="1" applyFont="1" applyFill="1" applyBorder="1" applyAlignment="1">
      <alignment horizontal="right" vertical="center"/>
    </xf>
    <xf numFmtId="0" fontId="53" fillId="0" borderId="0" xfId="7" applyFont="1" applyFill="1"/>
    <xf numFmtId="0" fontId="34" fillId="0" borderId="3" xfId="7" applyFont="1" applyFill="1" applyBorder="1" applyAlignment="1"/>
    <xf numFmtId="170" fontId="10" fillId="0" borderId="0" xfId="7" applyNumberFormat="1" applyFont="1" applyFill="1" applyBorder="1" applyAlignment="1">
      <alignment horizontal="right" vertical="center"/>
    </xf>
    <xf numFmtId="3" fontId="13" fillId="0" borderId="0" xfId="7" applyNumberFormat="1" applyFont="1" applyFill="1" applyBorder="1" applyAlignment="1">
      <alignment horizontal="right" vertical="top"/>
    </xf>
    <xf numFmtId="170" fontId="10" fillId="0" borderId="1" xfId="7" applyNumberFormat="1" applyFont="1" applyFill="1" applyBorder="1" applyAlignment="1">
      <alignment horizontal="right" vertical="center"/>
    </xf>
    <xf numFmtId="0" fontId="47" fillId="0" borderId="0" xfId="7" applyFont="1" applyFill="1"/>
    <xf numFmtId="0" fontId="13" fillId="0" borderId="0" xfId="7" applyFont="1" applyFill="1"/>
    <xf numFmtId="0" fontId="15" fillId="0" borderId="0" xfId="7" applyFont="1" applyFill="1" applyBorder="1" applyAlignment="1">
      <alignment horizontal="right" vertical="top"/>
    </xf>
    <xf numFmtId="170" fontId="70" fillId="0" borderId="0" xfId="7" applyNumberFormat="1" applyFont="1" applyFill="1" applyBorder="1" applyAlignment="1">
      <alignment horizontal="right" vertical="center"/>
    </xf>
    <xf numFmtId="0" fontId="39" fillId="0" borderId="1" xfId="7" applyFont="1" applyFill="1" applyBorder="1" applyAlignment="1">
      <alignment vertical="center"/>
    </xf>
    <xf numFmtId="0" fontId="39" fillId="0" borderId="0" xfId="7" applyFont="1" applyFill="1" applyBorder="1" applyAlignment="1">
      <alignment vertical="center"/>
    </xf>
    <xf numFmtId="169" fontId="10" fillId="0" borderId="0" xfId="7" applyNumberFormat="1" applyFont="1" applyFill="1" applyBorder="1" applyAlignment="1">
      <alignment horizontal="right" vertical="top"/>
    </xf>
    <xf numFmtId="3" fontId="54" fillId="0" borderId="0" xfId="7" applyNumberFormat="1" applyFont="1" applyFill="1" applyBorder="1" applyAlignment="1" applyProtection="1">
      <alignment horizontal="center" vertical="center"/>
    </xf>
    <xf numFmtId="170" fontId="40" fillId="0" borderId="0" xfId="7" applyNumberFormat="1" applyFont="1" applyFill="1"/>
    <xf numFmtId="169" fontId="33" fillId="0" borderId="1" xfId="0" applyNumberFormat="1" applyFont="1" applyFill="1" applyBorder="1"/>
    <xf numFmtId="3" fontId="49" fillId="0" borderId="0" xfId="1" applyNumberFormat="1" applyFont="1" applyFill="1" applyBorder="1" applyAlignment="1">
      <alignment horizontal="right"/>
    </xf>
    <xf numFmtId="3" fontId="10" fillId="0" borderId="0" xfId="1" applyNumberFormat="1" applyFont="1" applyFill="1" applyBorder="1" applyAlignment="1" applyProtection="1">
      <alignment horizontal="right" vertical="center"/>
    </xf>
    <xf numFmtId="173" fontId="10" fillId="0" borderId="3" xfId="1" applyNumberFormat="1" applyFont="1" applyFill="1" applyBorder="1" applyAlignment="1">
      <alignment horizontal="right"/>
    </xf>
    <xf numFmtId="0" fontId="39" fillId="0" borderId="0" xfId="0" applyFont="1" applyFill="1" applyAlignment="1">
      <alignment horizontal="right" readingOrder="2"/>
    </xf>
    <xf numFmtId="0" fontId="39" fillId="0" borderId="1" xfId="0" applyFont="1" applyFill="1" applyBorder="1" applyAlignment="1">
      <alignment horizontal="right" readingOrder="2"/>
    </xf>
    <xf numFmtId="0" fontId="15" fillId="0" borderId="0" xfId="0" applyFont="1" applyFill="1" applyAlignment="1">
      <alignment horizontal="right" vertical="center" readingOrder="2"/>
    </xf>
    <xf numFmtId="0" fontId="39" fillId="0" borderId="0" xfId="0" applyFont="1" applyFill="1" applyAlignment="1">
      <alignment horizontal="right" vertical="center" readingOrder="2"/>
    </xf>
    <xf numFmtId="0" fontId="34" fillId="0" borderId="3" xfId="0" applyFont="1" applyFill="1" applyBorder="1" applyAlignment="1">
      <alignment horizontal="right" vertical="center"/>
    </xf>
    <xf numFmtId="0" fontId="34" fillId="0" borderId="1" xfId="0" applyFont="1" applyFill="1" applyBorder="1" applyAlignment="1">
      <alignment horizontal="right" vertical="center"/>
    </xf>
    <xf numFmtId="0" fontId="56" fillId="0" borderId="2" xfId="0" applyFont="1" applyFill="1" applyBorder="1" applyAlignment="1">
      <alignment horizontal="center" vertical="center"/>
    </xf>
    <xf numFmtId="0" fontId="47" fillId="0" borderId="0" xfId="0" applyFont="1" applyFill="1" applyBorder="1" applyAlignment="1">
      <alignment horizontal="right"/>
    </xf>
    <xf numFmtId="0" fontId="34" fillId="0" borderId="2" xfId="0" applyFont="1" applyFill="1" applyBorder="1" applyAlignment="1">
      <alignment horizontal="right" vertical="center" wrapText="1"/>
    </xf>
    <xf numFmtId="0" fontId="15" fillId="0" borderId="1" xfId="0" applyFont="1" applyFill="1" applyBorder="1" applyAlignment="1">
      <alignment horizontal="right" readingOrder="2"/>
    </xf>
    <xf numFmtId="0" fontId="57" fillId="0" borderId="0" xfId="0" applyFont="1" applyFill="1" applyBorder="1" applyAlignment="1">
      <alignment horizontal="right"/>
    </xf>
    <xf numFmtId="0" fontId="15" fillId="0" borderId="0" xfId="0" applyFont="1" applyFill="1" applyBorder="1" applyAlignment="1">
      <alignment horizontal="right" readingOrder="2"/>
    </xf>
    <xf numFmtId="0" fontId="13" fillId="0" borderId="0" xfId="7" applyFont="1" applyFill="1" applyBorder="1" applyAlignment="1">
      <alignment horizontal="right" vertical="justify" wrapText="1"/>
    </xf>
    <xf numFmtId="0" fontId="13" fillId="0" borderId="0" xfId="7" applyFont="1" applyFill="1" applyBorder="1" applyAlignment="1">
      <alignment horizontal="right" vertical="justify"/>
    </xf>
    <xf numFmtId="168" fontId="39" fillId="0" borderId="0" xfId="0" applyNumberFormat="1" applyFont="1" applyFill="1" applyBorder="1" applyAlignment="1">
      <alignment vertical="center" wrapText="1" readingOrder="2"/>
    </xf>
    <xf numFmtId="0" fontId="39" fillId="0" borderId="1" xfId="0" applyFont="1" applyFill="1" applyBorder="1" applyAlignment="1">
      <alignment horizontal="right" vertical="center" readingOrder="2"/>
    </xf>
    <xf numFmtId="0" fontId="15" fillId="0" borderId="1" xfId="0" applyFont="1" applyFill="1" applyBorder="1" applyAlignment="1">
      <alignment horizontal="right" vertical="center" readingOrder="2"/>
    </xf>
    <xf numFmtId="0" fontId="15" fillId="0" borderId="0" xfId="0" applyFont="1" applyFill="1" applyBorder="1" applyAlignment="1">
      <alignment horizontal="right" vertical="center" readingOrder="2"/>
    </xf>
    <xf numFmtId="0" fontId="36" fillId="0" borderId="0" xfId="0" applyFont="1" applyFill="1"/>
    <xf numFmtId="0" fontId="37" fillId="0" borderId="0" xfId="0" applyFont="1" applyFill="1"/>
    <xf numFmtId="0" fontId="45" fillId="0" borderId="0" xfId="0" applyFont="1" applyFill="1" applyBorder="1"/>
    <xf numFmtId="3" fontId="44" fillId="0" borderId="0" xfId="0" applyNumberFormat="1" applyFont="1" applyFill="1" applyBorder="1"/>
    <xf numFmtId="0" fontId="36" fillId="0" borderId="0" xfId="0" applyFont="1" applyFill="1" applyBorder="1"/>
    <xf numFmtId="175" fontId="44" fillId="0" borderId="0" xfId="0" applyNumberFormat="1" applyFont="1" applyFill="1" applyBorder="1" applyAlignment="1">
      <alignment horizontal="right"/>
    </xf>
    <xf numFmtId="170" fontId="44" fillId="0" borderId="0" xfId="0" applyNumberFormat="1" applyFont="1" applyFill="1" applyBorder="1" applyAlignment="1">
      <alignment horizontal="right"/>
    </xf>
    <xf numFmtId="0" fontId="44" fillId="0" borderId="0" xfId="0" applyFont="1" applyFill="1" applyBorder="1" applyAlignment="1">
      <alignment readingOrder="2"/>
    </xf>
    <xf numFmtId="169" fontId="44" fillId="0" borderId="0" xfId="0" applyNumberFormat="1" applyFont="1" applyFill="1" applyBorder="1" applyAlignment="1">
      <alignment horizontal="right"/>
    </xf>
    <xf numFmtId="10" fontId="44" fillId="0" borderId="0" xfId="0" applyNumberFormat="1" applyFont="1" applyFill="1" applyBorder="1"/>
    <xf numFmtId="0" fontId="47" fillId="0" borderId="0" xfId="0" applyFont="1" applyFill="1" applyBorder="1" applyAlignment="1">
      <alignment horizontal="right" vertical="center" readingOrder="2"/>
    </xf>
    <xf numFmtId="0" fontId="13" fillId="0" borderId="0" xfId="0" applyFont="1" applyFill="1" applyBorder="1"/>
    <xf numFmtId="1" fontId="13" fillId="0" borderId="0" xfId="0" applyNumberFormat="1" applyFont="1" applyFill="1"/>
    <xf numFmtId="3" fontId="13" fillId="0" borderId="0" xfId="0" applyNumberFormat="1" applyFont="1" applyFill="1"/>
    <xf numFmtId="0" fontId="39" fillId="0" borderId="0" xfId="0" applyFont="1" applyFill="1" applyBorder="1"/>
    <xf numFmtId="0" fontId="41" fillId="0" borderId="0" xfId="0" applyFont="1" applyFill="1"/>
    <xf numFmtId="0" fontId="48" fillId="0" borderId="0" xfId="0" applyFont="1" applyFill="1" applyAlignment="1">
      <alignment horizontal="right" indent="2"/>
    </xf>
    <xf numFmtId="0" fontId="49" fillId="0" borderId="0" xfId="0" applyFont="1" applyFill="1" applyAlignment="1">
      <alignment horizontal="right" indent="4"/>
    </xf>
    <xf numFmtId="0" fontId="49" fillId="0" borderId="0" xfId="0" applyFont="1" applyFill="1" applyAlignment="1">
      <alignment horizontal="right" indent="4" readingOrder="2"/>
    </xf>
    <xf numFmtId="0" fontId="39" fillId="0" borderId="0" xfId="0" applyFont="1" applyFill="1" applyBorder="1" applyAlignment="1">
      <alignment horizontal="center" vertical="center"/>
    </xf>
    <xf numFmtId="0" fontId="48" fillId="0" borderId="0" xfId="0" applyFont="1" applyFill="1" applyAlignment="1">
      <alignment horizontal="right" indent="4"/>
    </xf>
    <xf numFmtId="0" fontId="48" fillId="0" borderId="1" xfId="0" applyFont="1" applyFill="1" applyBorder="1" applyAlignment="1">
      <alignment horizontal="right" indent="4"/>
    </xf>
    <xf numFmtId="169" fontId="34" fillId="0" borderId="0" xfId="0" applyNumberFormat="1" applyFont="1" applyFill="1" applyBorder="1" applyAlignment="1" applyProtection="1">
      <alignment horizontal="right"/>
    </xf>
    <xf numFmtId="169" fontId="34" fillId="0" borderId="0" xfId="0" applyNumberFormat="1" applyFont="1" applyFill="1" applyBorder="1" applyAlignment="1" applyProtection="1">
      <alignment horizontal="right" vertical="center" readingOrder="1"/>
    </xf>
    <xf numFmtId="0" fontId="48" fillId="0" borderId="2" xfId="0" applyFont="1" applyFill="1" applyBorder="1" applyAlignment="1">
      <alignment horizontal="right" vertical="center" readingOrder="1"/>
    </xf>
    <xf numFmtId="169" fontId="34" fillId="0" borderId="1" xfId="0" applyNumberFormat="1" applyFont="1" applyFill="1" applyBorder="1" applyAlignment="1" applyProtection="1">
      <alignment horizontal="right" readingOrder="1"/>
    </xf>
    <xf numFmtId="0" fontId="10" fillId="0" borderId="0" xfId="0" applyFont="1" applyFill="1" applyBorder="1" applyAlignment="1">
      <alignment horizontal="right" vertical="center" indent="2" readingOrder="2"/>
    </xf>
    <xf numFmtId="0" fontId="10" fillId="0" borderId="1" xfId="0" applyFont="1" applyFill="1" applyBorder="1" applyAlignment="1">
      <alignment horizontal="right" vertical="center" indent="2" readingOrder="2"/>
    </xf>
    <xf numFmtId="172" fontId="49" fillId="0" borderId="0" xfId="1" applyNumberFormat="1" applyFont="1" applyFill="1" applyAlignment="1">
      <alignment horizontal="right"/>
    </xf>
    <xf numFmtId="172" fontId="49" fillId="0" borderId="0" xfId="1" applyNumberFormat="1" applyFont="1" applyFill="1" applyBorder="1" applyAlignment="1">
      <alignment horizontal="right"/>
    </xf>
    <xf numFmtId="172" fontId="10" fillId="0" borderId="1" xfId="1" applyNumberFormat="1" applyFont="1" applyFill="1" applyBorder="1" applyAlignment="1">
      <alignment horizontal="right"/>
    </xf>
    <xf numFmtId="3" fontId="34" fillId="0" borderId="0" xfId="0" applyNumberFormat="1" applyFont="1" applyFill="1"/>
    <xf numFmtId="169" fontId="13" fillId="0" borderId="0" xfId="0" applyNumberFormat="1" applyFont="1" applyFill="1"/>
    <xf numFmtId="170" fontId="13" fillId="0" borderId="0" xfId="0" applyNumberFormat="1" applyFont="1" applyFill="1"/>
    <xf numFmtId="3" fontId="49" fillId="0" borderId="0" xfId="0" applyNumberFormat="1" applyFont="1" applyFill="1"/>
    <xf numFmtId="170" fontId="49" fillId="0" borderId="1" xfId="0" applyNumberFormat="1" applyFont="1" applyFill="1" applyBorder="1"/>
    <xf numFmtId="0" fontId="34" fillId="0" borderId="3" xfId="0" applyFont="1" applyFill="1" applyBorder="1" applyAlignment="1" applyProtection="1">
      <alignment horizontal="center" vertical="center"/>
    </xf>
    <xf numFmtId="0" fontId="10" fillId="0" borderId="0" xfId="0" applyFont="1" applyFill="1" applyBorder="1" applyAlignment="1">
      <alignment horizontal="right" vertical="center" indent="2"/>
    </xf>
    <xf numFmtId="0" fontId="10" fillId="0" borderId="1" xfId="0" applyFont="1" applyFill="1" applyBorder="1" applyAlignment="1">
      <alignment horizontal="right" vertical="center" indent="2"/>
    </xf>
    <xf numFmtId="0" fontId="40" fillId="0" borderId="0" xfId="0" applyFont="1" applyFill="1" applyBorder="1" applyAlignment="1">
      <alignment horizontal="left"/>
    </xf>
    <xf numFmtId="0" fontId="13" fillId="0" borderId="0" xfId="0" applyFont="1" applyFill="1" applyAlignment="1">
      <alignment horizontal="justify" vertical="justify"/>
    </xf>
    <xf numFmtId="0" fontId="13" fillId="0" borderId="0" xfId="0" applyFont="1" applyFill="1" applyAlignment="1">
      <alignment horizontal="justify" vertical="justify" wrapText="1"/>
    </xf>
    <xf numFmtId="2" fontId="41" fillId="0" borderId="0" xfId="0" applyNumberFormat="1" applyFont="1" applyFill="1"/>
    <xf numFmtId="0" fontId="41" fillId="0" borderId="0" xfId="0" applyFont="1" applyFill="1" applyAlignment="1">
      <alignment horizontal="left" vertical="justify" wrapText="1"/>
    </xf>
    <xf numFmtId="2" fontId="10" fillId="0" borderId="0" xfId="0" applyNumberFormat="1" applyFont="1" applyFill="1" applyAlignment="1"/>
    <xf numFmtId="2" fontId="13" fillId="0" borderId="0" xfId="0" applyNumberFormat="1" applyFont="1" applyFill="1" applyAlignment="1"/>
    <xf numFmtId="2" fontId="10" fillId="0" borderId="1" xfId="0" applyNumberFormat="1" applyFont="1" applyFill="1" applyBorder="1"/>
    <xf numFmtId="2" fontId="10" fillId="0" borderId="1" xfId="0" applyNumberFormat="1" applyFont="1" applyFill="1" applyBorder="1" applyAlignment="1"/>
    <xf numFmtId="2" fontId="13" fillId="0" borderId="0" xfId="0" applyNumberFormat="1" applyFont="1" applyFill="1" applyBorder="1"/>
    <xf numFmtId="0" fontId="34" fillId="0" borderId="0" xfId="0" applyFont="1" applyFill="1" applyBorder="1" applyAlignment="1">
      <alignment horizontal="right" vertical="center" indent="1"/>
    </xf>
    <xf numFmtId="0" fontId="10" fillId="0" borderId="0" xfId="0" applyFont="1" applyFill="1" applyBorder="1" applyAlignment="1">
      <alignment horizontal="right" vertical="center" indent="3"/>
    </xf>
    <xf numFmtId="0" fontId="10" fillId="0" borderId="1" xfId="0" applyFont="1" applyFill="1" applyBorder="1" applyAlignment="1">
      <alignment horizontal="right" vertical="center" indent="3"/>
    </xf>
    <xf numFmtId="0" fontId="10" fillId="0" borderId="0" xfId="7" applyFont="1" applyFill="1" applyBorder="1" applyAlignment="1">
      <alignment horizontal="right" vertical="center" indent="2" readingOrder="2"/>
    </xf>
    <xf numFmtId="0" fontId="40" fillId="0" borderId="0" xfId="7" applyFont="1" applyFill="1" applyBorder="1"/>
    <xf numFmtId="0" fontId="10" fillId="0" borderId="1" xfId="7" applyFont="1" applyFill="1" applyBorder="1" applyAlignment="1">
      <alignment horizontal="right" vertical="center" indent="2"/>
    </xf>
    <xf numFmtId="0" fontId="36" fillId="0" borderId="0" xfId="7" applyFont="1" applyFill="1"/>
    <xf numFmtId="0" fontId="10" fillId="0" borderId="0" xfId="7" applyFont="1" applyFill="1" applyBorder="1" applyAlignment="1">
      <alignment horizontal="right" vertical="center" indent="3"/>
    </xf>
    <xf numFmtId="0" fontId="41" fillId="0" borderId="0" xfId="7" applyFont="1" applyFill="1" applyBorder="1" applyAlignment="1">
      <alignment horizontal="right" vertical="center" indent="3"/>
    </xf>
    <xf numFmtId="0" fontId="10" fillId="0" borderId="1" xfId="7" applyFont="1" applyFill="1" applyBorder="1" applyAlignment="1">
      <alignment horizontal="right" vertical="center" indent="3"/>
    </xf>
    <xf numFmtId="0" fontId="70" fillId="0" borderId="0" xfId="7" applyFont="1" applyFill="1" applyBorder="1" applyAlignment="1">
      <alignment horizontal="right" vertical="center" indent="3"/>
    </xf>
    <xf numFmtId="0" fontId="40" fillId="0" borderId="0" xfId="7" applyNumberFormat="1" applyFont="1" applyFill="1"/>
    <xf numFmtId="0" fontId="41" fillId="0" borderId="0" xfId="7" applyFont="1" applyFill="1" applyBorder="1"/>
    <xf numFmtId="0" fontId="41" fillId="0" borderId="0" xfId="7" applyFont="1" applyFill="1" applyBorder="1" applyAlignment="1">
      <alignment horizontal="right" vertical="center" indent="2" readingOrder="2"/>
    </xf>
    <xf numFmtId="3" fontId="41" fillId="0" borderId="0" xfId="7" applyNumberFormat="1" applyFont="1" applyFill="1" applyBorder="1"/>
    <xf numFmtId="0" fontId="55" fillId="0" borderId="0" xfId="7" applyFont="1" applyFill="1"/>
    <xf numFmtId="43" fontId="40" fillId="0" borderId="0" xfId="0" applyNumberFormat="1" applyFont="1" applyFill="1"/>
    <xf numFmtId="170" fontId="49" fillId="0" borderId="0" xfId="0" applyNumberFormat="1" applyFont="1" applyFill="1" applyAlignment="1">
      <alignment horizontal="center"/>
    </xf>
    <xf numFmtId="170" fontId="49" fillId="0" borderId="0" xfId="0" applyNumberFormat="1" applyFont="1" applyFill="1" applyAlignment="1">
      <alignment horizontal="right"/>
    </xf>
    <xf numFmtId="0" fontId="34" fillId="0" borderId="5" xfId="0" applyFont="1" applyFill="1" applyBorder="1" applyAlignment="1">
      <alignment horizontal="right"/>
    </xf>
    <xf numFmtId="0" fontId="34" fillId="0" borderId="4" xfId="0" applyFont="1" applyFill="1" applyBorder="1" applyAlignment="1">
      <alignment horizontal="right"/>
    </xf>
    <xf numFmtId="0" fontId="34" fillId="0" borderId="2" xfId="0" applyFont="1" applyFill="1" applyBorder="1" applyAlignment="1">
      <alignment horizontal="center" wrapText="1"/>
    </xf>
    <xf numFmtId="0" fontId="34" fillId="0" borderId="5" xfId="0" applyFont="1" applyFill="1" applyBorder="1" applyAlignment="1">
      <alignment horizontal="center" wrapText="1"/>
    </xf>
    <xf numFmtId="0" fontId="34" fillId="0" borderId="4" xfId="0" applyFont="1" applyFill="1" applyBorder="1" applyAlignment="1">
      <alignment horizontal="center" wrapText="1"/>
    </xf>
    <xf numFmtId="1" fontId="10" fillId="0" borderId="1" xfId="0" applyNumberFormat="1" applyFont="1" applyFill="1" applyBorder="1" applyAlignment="1">
      <alignment horizontal="right" vertical="center" indent="4"/>
    </xf>
    <xf numFmtId="166" fontId="47" fillId="0" borderId="1" xfId="5" applyFont="1" applyFill="1" applyBorder="1" applyAlignment="1">
      <alignment horizontal="right" vertical="center"/>
    </xf>
    <xf numFmtId="166" fontId="10" fillId="0" borderId="0" xfId="5" applyFont="1" applyFill="1" applyBorder="1" applyAlignment="1">
      <alignment horizontal="right" vertical="center"/>
    </xf>
    <xf numFmtId="166" fontId="10" fillId="0" borderId="0" xfId="5" applyFont="1" applyFill="1" applyBorder="1" applyAlignment="1">
      <alignment vertical="center"/>
    </xf>
    <xf numFmtId="0" fontId="10" fillId="0" borderId="1" xfId="0" applyFont="1" applyFill="1" applyBorder="1" applyAlignment="1">
      <alignment horizontal="right" vertical="center"/>
    </xf>
    <xf numFmtId="1" fontId="10" fillId="0" borderId="0" xfId="0" applyNumberFormat="1" applyFont="1" applyFill="1" applyBorder="1" applyAlignment="1">
      <alignment horizontal="right" vertical="center"/>
    </xf>
    <xf numFmtId="1" fontId="10" fillId="0" borderId="1" xfId="0" applyNumberFormat="1" applyFont="1" applyFill="1" applyBorder="1" applyAlignment="1">
      <alignment horizontal="right" vertical="center"/>
    </xf>
    <xf numFmtId="1" fontId="56" fillId="0" borderId="3" xfId="0" applyNumberFormat="1" applyFont="1" applyFill="1" applyBorder="1" applyAlignment="1">
      <alignment vertical="center" readingOrder="2"/>
    </xf>
    <xf numFmtId="1" fontId="10" fillId="0" borderId="1" xfId="0" applyNumberFormat="1" applyFont="1" applyFill="1" applyBorder="1" applyAlignment="1">
      <alignment horizontal="right" vertical="center" indent="2" readingOrder="2"/>
    </xf>
    <xf numFmtId="1" fontId="56" fillId="0" borderId="2" xfId="0" applyNumberFormat="1" applyFont="1" applyFill="1" applyBorder="1" applyAlignment="1">
      <alignment vertical="center" readingOrder="2"/>
    </xf>
    <xf numFmtId="1" fontId="56" fillId="0" borderId="0" xfId="0" applyNumberFormat="1" applyFont="1" applyFill="1" applyBorder="1" applyAlignment="1">
      <alignment vertical="center" readingOrder="2"/>
    </xf>
    <xf numFmtId="1" fontId="33" fillId="0" borderId="0" xfId="0" applyNumberFormat="1" applyFont="1" applyFill="1" applyBorder="1" applyAlignment="1">
      <alignment horizontal="right" vertical="center" indent="3" readingOrder="2"/>
    </xf>
    <xf numFmtId="1" fontId="10" fillId="0" borderId="1" xfId="0" applyNumberFormat="1" applyFont="1" applyFill="1" applyBorder="1" applyAlignment="1">
      <alignment horizontal="right" vertical="center" indent="3" readingOrder="2"/>
    </xf>
    <xf numFmtId="1" fontId="56" fillId="0" borderId="4" xfId="0" applyNumberFormat="1" applyFont="1" applyFill="1" applyBorder="1" applyAlignment="1">
      <alignment vertical="center" readingOrder="2"/>
    </xf>
    <xf numFmtId="1" fontId="33" fillId="0" borderId="3" xfId="0" applyNumberFormat="1" applyFont="1" applyFill="1" applyBorder="1" applyAlignment="1">
      <alignment vertical="center" readingOrder="2"/>
    </xf>
    <xf numFmtId="1" fontId="33" fillId="0" borderId="0" xfId="0" applyNumberFormat="1" applyFont="1" applyFill="1" applyBorder="1" applyAlignment="1">
      <alignment vertical="center" readingOrder="2"/>
    </xf>
    <xf numFmtId="1" fontId="10" fillId="0" borderId="1" xfId="0" applyNumberFormat="1" applyFont="1" applyFill="1" applyBorder="1" applyAlignment="1">
      <alignment vertical="center" readingOrder="2"/>
    </xf>
    <xf numFmtId="0" fontId="10" fillId="0" borderId="0" xfId="0" applyFont="1" applyFill="1" applyBorder="1" applyAlignment="1">
      <alignment horizontal="right" vertical="center"/>
    </xf>
    <xf numFmtId="3" fontId="10" fillId="0" borderId="0" xfId="0" applyNumberFormat="1" applyFont="1" applyFill="1" applyBorder="1" applyAlignment="1" applyProtection="1">
      <alignment horizontal="right" vertical="center" indent="2"/>
    </xf>
    <xf numFmtId="3" fontId="70" fillId="0" borderId="0" xfId="0" applyNumberFormat="1" applyFont="1" applyFill="1" applyBorder="1" applyAlignment="1" applyProtection="1">
      <alignment horizontal="right" vertical="center" indent="2"/>
    </xf>
    <xf numFmtId="0" fontId="13" fillId="0" borderId="0" xfId="0" applyFont="1" applyFill="1" applyBorder="1" applyAlignment="1">
      <alignment horizontal="right" vertical="center" wrapText="1" readingOrder="2"/>
    </xf>
    <xf numFmtId="3" fontId="34" fillId="0" borderId="2" xfId="0" applyNumberFormat="1" applyFont="1" applyFill="1" applyBorder="1" applyAlignment="1">
      <alignment horizontal="right" vertical="center" wrapText="1"/>
    </xf>
    <xf numFmtId="0" fontId="58" fillId="0" borderId="0" xfId="0" applyFont="1" applyFill="1"/>
    <xf numFmtId="0" fontId="62" fillId="0" borderId="0" xfId="0" applyFont="1" applyFill="1" applyAlignment="1">
      <alignment horizontal="right"/>
    </xf>
    <xf numFmtId="0" fontId="73" fillId="0" borderId="0" xfId="0" applyFont="1" applyFill="1" applyBorder="1" applyAlignment="1">
      <alignment readingOrder="2"/>
    </xf>
    <xf numFmtId="0" fontId="48" fillId="0" borderId="2" xfId="0" applyFont="1" applyFill="1" applyBorder="1" applyAlignment="1">
      <alignment horizontal="right" vertical="center" wrapText="1"/>
    </xf>
    <xf numFmtId="0" fontId="48" fillId="0" borderId="2" xfId="0" applyFont="1" applyFill="1" applyBorder="1" applyAlignment="1">
      <alignment horizontal="right" wrapText="1"/>
    </xf>
    <xf numFmtId="0" fontId="48" fillId="0" borderId="0" xfId="0" applyFont="1" applyFill="1"/>
    <xf numFmtId="169" fontId="14" fillId="0" borderId="0" xfId="0" applyNumberFormat="1" applyFont="1" applyFill="1"/>
    <xf numFmtId="0" fontId="62" fillId="0" borderId="0" xfId="0" applyFont="1" applyFill="1"/>
    <xf numFmtId="0" fontId="40" fillId="0" borderId="0" xfId="0" applyFont="1" applyFill="1" applyBorder="1" applyAlignment="1">
      <alignment horizontal="right"/>
    </xf>
    <xf numFmtId="0" fontId="14" fillId="0" borderId="0" xfId="0" applyFont="1" applyFill="1" applyAlignment="1">
      <alignment horizontal="right" readingOrder="2"/>
    </xf>
    <xf numFmtId="0" fontId="48" fillId="0" borderId="2" xfId="0" applyFont="1" applyFill="1" applyBorder="1" applyAlignment="1">
      <alignment vertical="center" wrapText="1"/>
    </xf>
    <xf numFmtId="0" fontId="56" fillId="0" borderId="0" xfId="0" applyFont="1" applyFill="1" applyAlignment="1">
      <alignment vertical="center"/>
    </xf>
    <xf numFmtId="0" fontId="10" fillId="0" borderId="0" xfId="7" applyFont="1" applyFill="1" applyBorder="1" applyAlignment="1">
      <alignment horizontal="right" indent="2"/>
    </xf>
    <xf numFmtId="0" fontId="10" fillId="0" borderId="1" xfId="7" applyFont="1" applyFill="1" applyBorder="1" applyAlignment="1">
      <alignment horizontal="right" indent="2"/>
    </xf>
    <xf numFmtId="0" fontId="47" fillId="0" borderId="0" xfId="0" applyFont="1" applyFill="1" applyAlignment="1">
      <alignment horizontal="right"/>
    </xf>
    <xf numFmtId="0" fontId="13" fillId="0" borderId="0" xfId="0" applyFont="1" applyFill="1" applyAlignment="1"/>
    <xf numFmtId="0" fontId="34" fillId="0" borderId="2" xfId="0" applyFont="1" applyFill="1" applyBorder="1"/>
    <xf numFmtId="0" fontId="34" fillId="0" borderId="2" xfId="0" applyFont="1" applyFill="1" applyBorder="1" applyAlignment="1"/>
    <xf numFmtId="0" fontId="34" fillId="0" borderId="0" xfId="0" applyFont="1" applyFill="1" applyBorder="1"/>
    <xf numFmtId="3" fontId="34" fillId="0" borderId="0" xfId="0" applyNumberFormat="1" applyFont="1" applyFill="1" applyBorder="1" applyAlignment="1"/>
    <xf numFmtId="3" fontId="10" fillId="0" borderId="0" xfId="0" applyNumberFormat="1" applyFont="1" applyFill="1" applyAlignment="1"/>
    <xf numFmtId="3" fontId="48" fillId="0" borderId="0" xfId="0" applyNumberFormat="1" applyFont="1" applyFill="1" applyBorder="1"/>
    <xf numFmtId="0" fontId="49" fillId="0" borderId="0" xfId="0" applyFont="1" applyFill="1" applyAlignment="1">
      <alignment horizontal="right" vertical="center" readingOrder="2"/>
    </xf>
    <xf numFmtId="0" fontId="49" fillId="0" borderId="1" xfId="0" applyFont="1" applyFill="1" applyBorder="1" applyAlignment="1">
      <alignment horizontal="right" vertical="center" readingOrder="2"/>
    </xf>
    <xf numFmtId="3" fontId="10" fillId="0" borderId="8" xfId="0" applyNumberFormat="1" applyFont="1" applyFill="1" applyBorder="1"/>
    <xf numFmtId="3" fontId="10" fillId="0" borderId="6" xfId="0" applyNumberFormat="1" applyFont="1" applyFill="1" applyBorder="1"/>
    <xf numFmtId="3" fontId="10" fillId="0" borderId="10" xfId="0" applyNumberFormat="1" applyFont="1" applyFill="1" applyBorder="1"/>
    <xf numFmtId="3" fontId="10" fillId="0" borderId="9" xfId="0" applyNumberFormat="1" applyFont="1" applyFill="1" applyBorder="1"/>
    <xf numFmtId="0" fontId="44" fillId="0" borderId="0" xfId="0" applyFont="1" applyFill="1"/>
    <xf numFmtId="0" fontId="33" fillId="0" borderId="0" xfId="0" applyFont="1" applyFill="1" applyBorder="1" applyAlignment="1">
      <alignment vertical="top" wrapText="1"/>
    </xf>
    <xf numFmtId="0" fontId="74" fillId="0" borderId="0" xfId="0" applyFont="1" applyFill="1" applyBorder="1"/>
    <xf numFmtId="0" fontId="33" fillId="0" borderId="0" xfId="0" applyFont="1" applyFill="1" applyAlignment="1">
      <alignment horizontal="right"/>
    </xf>
    <xf numFmtId="0" fontId="74" fillId="0" borderId="0" xfId="0" applyFont="1" applyFill="1" applyAlignment="1">
      <alignment horizontal="right"/>
    </xf>
    <xf numFmtId="3" fontId="10" fillId="0" borderId="0" xfId="0" applyNumberFormat="1" applyFont="1" applyFill="1" applyAlignment="1">
      <alignment horizontal="right"/>
    </xf>
    <xf numFmtId="3" fontId="74" fillId="0" borderId="0" xfId="0" applyNumberFormat="1" applyFont="1" applyFill="1" applyAlignment="1">
      <alignment horizontal="right"/>
    </xf>
    <xf numFmtId="3" fontId="33" fillId="0" borderId="0" xfId="0" applyNumberFormat="1" applyFont="1" applyFill="1" applyAlignment="1">
      <alignment horizontal="right"/>
    </xf>
    <xf numFmtId="0" fontId="74" fillId="0" borderId="0" xfId="0" applyFont="1" applyFill="1"/>
    <xf numFmtId="3" fontId="33" fillId="0" borderId="1" xfId="0" applyNumberFormat="1" applyFont="1" applyFill="1" applyBorder="1" applyAlignment="1">
      <alignment horizontal="right"/>
    </xf>
    <xf numFmtId="3" fontId="74" fillId="0" borderId="1" xfId="0" applyNumberFormat="1" applyFont="1" applyFill="1" applyBorder="1" applyAlignment="1">
      <alignment horizontal="right"/>
    </xf>
    <xf numFmtId="1" fontId="34" fillId="0" borderId="2" xfId="0" applyNumberFormat="1" applyFont="1" applyFill="1" applyBorder="1" applyAlignment="1">
      <alignment horizontal="right" vertical="center"/>
    </xf>
    <xf numFmtId="0" fontId="10" fillId="0" borderId="1" xfId="0" applyFont="1" applyFill="1" applyBorder="1" applyAlignment="1">
      <alignment horizontal="right" vertical="center" indent="1"/>
    </xf>
    <xf numFmtId="0" fontId="78" fillId="0" borderId="0" xfId="0" applyFont="1" applyAlignment="1">
      <alignment horizontal="right" readingOrder="2"/>
    </xf>
    <xf numFmtId="0" fontId="80" fillId="0" borderId="0" xfId="0" applyFont="1"/>
    <xf numFmtId="0" fontId="83" fillId="0" borderId="0" xfId="0" applyFont="1" applyFill="1" applyBorder="1"/>
    <xf numFmtId="0" fontId="85" fillId="0" borderId="0" xfId="0" applyFont="1" applyFill="1" applyBorder="1"/>
    <xf numFmtId="37" fontId="85" fillId="0" borderId="0" xfId="0" applyNumberFormat="1" applyFont="1" applyFill="1" applyBorder="1"/>
    <xf numFmtId="169" fontId="85" fillId="0" borderId="0" xfId="0" applyNumberFormat="1" applyFont="1" applyFill="1" applyBorder="1"/>
    <xf numFmtId="0" fontId="87" fillId="0" borderId="0" xfId="0" applyFont="1" applyFill="1" applyAlignment="1">
      <alignment vertical="top"/>
    </xf>
    <xf numFmtId="0" fontId="80" fillId="0" borderId="0" xfId="0" applyFont="1" applyBorder="1" applyAlignment="1">
      <alignment horizontal="left" vertical="top"/>
    </xf>
    <xf numFmtId="0" fontId="80" fillId="0" borderId="0" xfId="0" applyFont="1" applyAlignment="1">
      <alignment horizontal="left" vertical="top"/>
    </xf>
    <xf numFmtId="177" fontId="89" fillId="0" borderId="0" xfId="0" applyNumberFormat="1" applyFont="1" applyAlignment="1" applyProtection="1">
      <alignment horizontal="left"/>
      <protection locked="0"/>
    </xf>
    <xf numFmtId="178" fontId="89" fillId="0" borderId="0" xfId="0" applyNumberFormat="1" applyFont="1"/>
    <xf numFmtId="0" fontId="80" fillId="0" borderId="13" xfId="0" applyFont="1" applyBorder="1" applyAlignment="1">
      <alignment horizontal="left" vertical="top"/>
    </xf>
    <xf numFmtId="0" fontId="80" fillId="0" borderId="13" xfId="0" applyFont="1" applyBorder="1"/>
    <xf numFmtId="177" fontId="89" fillId="0" borderId="0" xfId="0" applyNumberFormat="1" applyFont="1" applyAlignment="1" applyProtection="1">
      <alignment horizontal="left"/>
    </xf>
    <xf numFmtId="177" fontId="89" fillId="0" borderId="0" xfId="0" applyNumberFormat="1" applyFont="1" applyAlignment="1" applyProtection="1">
      <alignment horizontal="fill"/>
    </xf>
    <xf numFmtId="37" fontId="89" fillId="0" borderId="0" xfId="0" applyNumberFormat="1" applyFont="1" applyAlignment="1" applyProtection="1">
      <alignment horizontal="right"/>
    </xf>
    <xf numFmtId="37" fontId="89" fillId="0" borderId="0" xfId="0" applyNumberFormat="1" applyFont="1" applyProtection="1"/>
    <xf numFmtId="37" fontId="91" fillId="0" borderId="0" xfId="34" applyNumberFormat="1" applyFont="1" applyBorder="1" applyAlignment="1" applyProtection="1">
      <alignment horizontal="center"/>
    </xf>
    <xf numFmtId="179" fontId="93" fillId="0" borderId="0" xfId="35" applyNumberFormat="1" applyFont="1" applyFill="1" applyBorder="1" applyAlignment="1"/>
    <xf numFmtId="0" fontId="95" fillId="0" borderId="0" xfId="0" applyFont="1" applyFill="1" applyBorder="1" applyAlignment="1">
      <alignment horizontal="right" readingOrder="2"/>
    </xf>
    <xf numFmtId="0" fontId="87" fillId="0" borderId="0" xfId="0" applyFont="1" applyFill="1" applyAlignment="1"/>
    <xf numFmtId="177" fontId="89" fillId="0" borderId="0" xfId="0" applyNumberFormat="1" applyFont="1" applyProtection="1"/>
    <xf numFmtId="0" fontId="87" fillId="0" borderId="0" xfId="0" applyFont="1" applyFill="1" applyAlignment="1">
      <alignment horizontal="right" vertical="top" readingOrder="2"/>
    </xf>
    <xf numFmtId="3" fontId="96" fillId="0" borderId="0" xfId="0" applyNumberFormat="1" applyFont="1" applyFill="1" applyBorder="1"/>
    <xf numFmtId="3" fontId="97" fillId="0" borderId="0" xfId="0" applyNumberFormat="1" applyFont="1" applyFill="1" applyBorder="1"/>
    <xf numFmtId="37" fontId="89" fillId="0" borderId="0" xfId="0" applyNumberFormat="1" applyFont="1" applyProtection="1">
      <protection locked="0"/>
    </xf>
    <xf numFmtId="178" fontId="89" fillId="0" borderId="0" xfId="0" applyNumberFormat="1" applyFont="1" applyProtection="1">
      <protection locked="0"/>
    </xf>
    <xf numFmtId="0" fontId="98" fillId="0" borderId="0" xfId="0" applyFont="1" applyFill="1"/>
    <xf numFmtId="0" fontId="99" fillId="0" borderId="0" xfId="0" applyFont="1" applyFill="1"/>
    <xf numFmtId="0" fontId="87" fillId="0" borderId="0" xfId="0" applyFont="1" applyFill="1" applyBorder="1" applyAlignment="1">
      <alignment horizontal="right" vertical="center" readingOrder="2"/>
    </xf>
    <xf numFmtId="0" fontId="87" fillId="0" borderId="0" xfId="0" applyFont="1" applyFill="1" applyBorder="1" applyAlignment="1">
      <alignment horizontal="center" vertical="center"/>
    </xf>
    <xf numFmtId="0" fontId="85" fillId="0" borderId="0" xfId="0" applyFont="1" applyFill="1" applyBorder="1" applyAlignment="1">
      <alignment horizontal="right" indent="4" readingOrder="2"/>
    </xf>
    <xf numFmtId="0" fontId="83" fillId="0" borderId="0" xfId="0" applyFont="1" applyFill="1" applyBorder="1" applyAlignment="1">
      <alignment horizontal="right" readingOrder="2"/>
    </xf>
    <xf numFmtId="0" fontId="98" fillId="0" borderId="0" xfId="0" applyFont="1" applyFill="1" applyBorder="1" applyAlignment="1"/>
    <xf numFmtId="0" fontId="99" fillId="0" borderId="0" xfId="0" applyFont="1" applyFill="1" applyBorder="1"/>
    <xf numFmtId="0" fontId="80" fillId="0" borderId="0" xfId="0" applyFont="1" applyBorder="1"/>
    <xf numFmtId="0" fontId="87" fillId="0" borderId="0" xfId="0" applyFont="1" applyFill="1" applyAlignment="1">
      <alignment vertical="center"/>
    </xf>
    <xf numFmtId="0" fontId="99" fillId="0" borderId="0" xfId="0" applyFont="1" applyFill="1" applyBorder="1" applyAlignment="1"/>
    <xf numFmtId="0" fontId="99" fillId="0" borderId="0" xfId="36" applyFont="1" applyFill="1" applyBorder="1" applyAlignment="1"/>
    <xf numFmtId="0" fontId="87" fillId="0" borderId="0" xfId="0" applyFont="1" applyFill="1" applyBorder="1" applyAlignment="1">
      <alignment vertical="center"/>
    </xf>
    <xf numFmtId="0" fontId="87" fillId="0" borderId="0" xfId="0" applyFont="1" applyFill="1" applyBorder="1" applyAlignment="1">
      <alignment horizontal="center"/>
    </xf>
    <xf numFmtId="0" fontId="98" fillId="0" borderId="0" xfId="0" applyFont="1" applyFill="1" applyBorder="1" applyAlignment="1">
      <alignment horizontal="right"/>
    </xf>
    <xf numFmtId="0" fontId="87" fillId="0" borderId="0" xfId="36" applyFont="1" applyFill="1" applyAlignment="1">
      <alignment vertical="top" readingOrder="2"/>
    </xf>
    <xf numFmtId="0" fontId="99" fillId="0" borderId="0" xfId="36" applyFont="1" applyFill="1"/>
    <xf numFmtId="1" fontId="99" fillId="0" borderId="0" xfId="36" applyNumberFormat="1" applyFont="1" applyFill="1" applyBorder="1" applyAlignment="1"/>
    <xf numFmtId="0" fontId="98" fillId="0" borderId="0" xfId="36" applyFont="1" applyFill="1" applyBorder="1" applyAlignment="1"/>
    <xf numFmtId="0" fontId="87" fillId="0" borderId="0" xfId="0" applyFont="1" applyFill="1" applyAlignment="1">
      <alignment horizontal="right" vertical="top" wrapText="1" readingOrder="2"/>
    </xf>
    <xf numFmtId="0" fontId="99" fillId="0" borderId="0" xfId="0" applyFont="1" applyFill="1" applyBorder="1" applyAlignment="1">
      <alignment horizontal="right" vertical="center"/>
    </xf>
    <xf numFmtId="0" fontId="100" fillId="0" borderId="0" xfId="0" applyFont="1" applyFill="1" applyBorder="1" applyAlignment="1"/>
    <xf numFmtId="0" fontId="98" fillId="0" borderId="0" xfId="0" applyFont="1" applyFill="1" applyBorder="1" applyAlignment="1">
      <alignment horizontal="left"/>
    </xf>
    <xf numFmtId="1" fontId="99" fillId="0" borderId="0" xfId="0" applyNumberFormat="1" applyFont="1" applyFill="1" applyBorder="1" applyAlignment="1"/>
    <xf numFmtId="0" fontId="87" fillId="0" borderId="0" xfId="0" applyFont="1" applyFill="1" applyBorder="1"/>
    <xf numFmtId="0" fontId="101" fillId="0" borderId="0" xfId="0" applyFont="1" applyFill="1" applyBorder="1" applyAlignment="1"/>
    <xf numFmtId="0" fontId="85" fillId="0" borderId="0" xfId="0" applyFont="1" applyFill="1"/>
    <xf numFmtId="0" fontId="101" fillId="0" borderId="0" xfId="0" applyFont="1" applyFill="1"/>
    <xf numFmtId="0" fontId="102" fillId="0" borderId="0" xfId="0" applyFont="1" applyFill="1" applyBorder="1" applyAlignment="1"/>
    <xf numFmtId="0" fontId="100" fillId="0" borderId="0" xfId="0" applyFont="1" applyFill="1"/>
    <xf numFmtId="49" fontId="85" fillId="0" borderId="0" xfId="0" applyNumberFormat="1" applyFont="1" applyFill="1" applyBorder="1" applyAlignment="1">
      <alignment horizontal="left" indent="3"/>
    </xf>
    <xf numFmtId="0" fontId="87" fillId="0" borderId="0" xfId="0" applyFont="1" applyFill="1" applyAlignment="1">
      <alignment horizontal="right" readingOrder="2"/>
    </xf>
    <xf numFmtId="0" fontId="104" fillId="0" borderId="0" xfId="0" applyFont="1" applyFill="1" applyAlignment="1">
      <alignment horizontal="right" readingOrder="2"/>
    </xf>
    <xf numFmtId="169" fontId="83" fillId="0" borderId="0" xfId="0" applyNumberFormat="1" applyFont="1" applyFill="1" applyBorder="1"/>
    <xf numFmtId="3" fontId="84" fillId="0" borderId="0" xfId="0" applyNumberFormat="1" applyFont="1" applyFill="1" applyBorder="1" applyAlignment="1">
      <alignment horizontal="right"/>
    </xf>
    <xf numFmtId="3" fontId="84" fillId="0" borderId="0" xfId="4" applyNumberFormat="1" applyFont="1" applyFill="1" applyBorder="1"/>
    <xf numFmtId="0" fontId="85" fillId="0" borderId="0" xfId="0" applyFont="1" applyFill="1" applyBorder="1" applyAlignment="1">
      <alignment horizontal="right"/>
    </xf>
    <xf numFmtId="0" fontId="107" fillId="0" borderId="0" xfId="0" applyFont="1" applyAlignment="1">
      <alignment horizontal="right" readingOrder="2"/>
    </xf>
    <xf numFmtId="0" fontId="87" fillId="0" borderId="0" xfId="0" applyFont="1" applyFill="1" applyAlignment="1">
      <alignment vertical="top" readingOrder="2"/>
    </xf>
    <xf numFmtId="0" fontId="87" fillId="0" borderId="0" xfId="0" applyFont="1" applyFill="1" applyBorder="1" applyAlignment="1">
      <alignment vertical="center" readingOrder="2"/>
    </xf>
    <xf numFmtId="179" fontId="93" fillId="0" borderId="0" xfId="37" applyNumberFormat="1" applyFont="1" applyFill="1" applyBorder="1" applyAlignment="1"/>
    <xf numFmtId="0" fontId="87" fillId="0" borderId="0" xfId="0" applyFont="1" applyFill="1" applyAlignment="1">
      <alignment horizontal="right" vertical="center" readingOrder="2"/>
    </xf>
    <xf numFmtId="0" fontId="3" fillId="0" borderId="0" xfId="38"/>
    <xf numFmtId="37" fontId="111" fillId="0" borderId="0" xfId="0" applyNumberFormat="1" applyFont="1" applyFill="1" applyBorder="1" applyAlignment="1">
      <alignment horizontal="right" vertical="center"/>
    </xf>
    <xf numFmtId="37" fontId="0" fillId="0" borderId="0" xfId="0" applyNumberFormat="1"/>
    <xf numFmtId="0" fontId="109" fillId="0" borderId="0" xfId="0" applyFont="1" applyFill="1" applyBorder="1" applyAlignment="1"/>
    <xf numFmtId="0" fontId="112" fillId="0" borderId="0" xfId="0" applyFont="1" applyFill="1" applyBorder="1" applyAlignment="1"/>
    <xf numFmtId="0" fontId="113" fillId="0" borderId="0" xfId="0" applyFont="1" applyFill="1" applyBorder="1" applyAlignment="1">
      <alignment horizontal="right" readingOrder="2"/>
    </xf>
    <xf numFmtId="0" fontId="3" fillId="0" borderId="0" xfId="38" applyBorder="1"/>
    <xf numFmtId="170" fontId="108" fillId="0" borderId="0" xfId="38" applyNumberFormat="1" applyFont="1" applyBorder="1"/>
    <xf numFmtId="0" fontId="109" fillId="0" borderId="0" xfId="38" applyFont="1" applyFill="1" applyBorder="1" applyAlignment="1"/>
    <xf numFmtId="180" fontId="110" fillId="0" borderId="0" xfId="0" applyNumberFormat="1" applyFont="1" applyFill="1" applyBorder="1" applyAlignment="1">
      <alignment horizontal="right"/>
    </xf>
    <xf numFmtId="180" fontId="111" fillId="0" borderId="0" xfId="0" applyNumberFormat="1" applyFont="1" applyFill="1" applyBorder="1" applyAlignment="1">
      <alignment horizontal="right"/>
    </xf>
    <xf numFmtId="181" fontId="85" fillId="0" borderId="0" xfId="0" applyNumberFormat="1" applyFont="1" applyFill="1" applyBorder="1" applyAlignment="1">
      <alignment horizontal="right" vertical="center"/>
    </xf>
    <xf numFmtId="0" fontId="114" fillId="0" borderId="0" xfId="0" applyFont="1"/>
    <xf numFmtId="0" fontId="115" fillId="0" borderId="0" xfId="0" applyFont="1" applyFill="1" applyBorder="1"/>
    <xf numFmtId="0" fontId="0" fillId="0" borderId="0" xfId="0" applyFill="1" applyBorder="1"/>
    <xf numFmtId="0" fontId="116" fillId="0" borderId="0" xfId="0" applyFont="1" applyFill="1" applyBorder="1" applyAlignment="1"/>
    <xf numFmtId="0" fontId="114" fillId="0" borderId="0" xfId="0" applyFont="1" applyFill="1" applyBorder="1"/>
    <xf numFmtId="0" fontId="118" fillId="0" borderId="0" xfId="0" applyFont="1" applyFill="1" applyBorder="1" applyAlignment="1">
      <alignment horizontal="right"/>
    </xf>
    <xf numFmtId="0" fontId="119" fillId="0" borderId="0" xfId="0" applyFont="1"/>
    <xf numFmtId="0" fontId="121" fillId="0" borderId="0" xfId="0" applyFont="1"/>
    <xf numFmtId="0" fontId="87" fillId="0" borderId="0" xfId="0" applyFont="1" applyFill="1" applyAlignment="1">
      <alignment vertical="top" wrapText="1"/>
    </xf>
    <xf numFmtId="0" fontId="117" fillId="0" borderId="0" xfId="0" applyFont="1" applyFill="1" applyAlignment="1">
      <alignment horizontal="right" vertical="center" readingOrder="2"/>
    </xf>
    <xf numFmtId="0" fontId="117" fillId="0" borderId="0" xfId="0" applyFont="1" applyFill="1" applyAlignment="1">
      <alignment vertical="center"/>
    </xf>
    <xf numFmtId="37" fontId="108" fillId="0" borderId="0" xfId="0" applyNumberFormat="1" applyFont="1" applyFill="1" applyBorder="1"/>
    <xf numFmtId="37" fontId="108" fillId="0" borderId="0" xfId="0" applyNumberFormat="1" applyFont="1" applyFill="1" applyBorder="1" applyAlignment="1">
      <alignment horizontal="right"/>
    </xf>
    <xf numFmtId="180" fontId="0" fillId="0" borderId="0" xfId="0" applyNumberFormat="1"/>
    <xf numFmtId="0" fontId="96" fillId="0" borderId="0" xfId="0" applyFont="1" applyFill="1" applyBorder="1" applyAlignment="1"/>
    <xf numFmtId="0" fontId="108" fillId="0" borderId="0" xfId="0" applyFont="1" applyFill="1" applyBorder="1"/>
    <xf numFmtId="0" fontId="108" fillId="0" borderId="0" xfId="0" applyFont="1"/>
    <xf numFmtId="0" fontId="96" fillId="0" borderId="0" xfId="0" applyFont="1" applyFill="1" applyBorder="1"/>
    <xf numFmtId="0" fontId="123" fillId="0" borderId="0" xfId="0" applyFont="1" applyFill="1" applyBorder="1" applyAlignment="1"/>
    <xf numFmtId="2" fontId="124" fillId="0" borderId="0" xfId="0" applyNumberFormat="1" applyFont="1" applyFill="1" applyBorder="1" applyAlignment="1">
      <alignment horizontal="right"/>
    </xf>
    <xf numFmtId="170" fontId="122" fillId="0" borderId="0" xfId="0" applyNumberFormat="1" applyFont="1" applyBorder="1"/>
    <xf numFmtId="170" fontId="122" fillId="0" borderId="0" xfId="0" applyNumberFormat="1" applyFont="1" applyFill="1" applyBorder="1"/>
    <xf numFmtId="170" fontId="3" fillId="0" borderId="0" xfId="38" applyNumberFormat="1"/>
    <xf numFmtId="170" fontId="108" fillId="0" borderId="0" xfId="0" applyNumberFormat="1" applyFont="1" applyBorder="1"/>
    <xf numFmtId="170" fontId="108" fillId="0" borderId="0" xfId="0" applyNumberFormat="1" applyFont="1" applyFill="1" applyBorder="1"/>
    <xf numFmtId="170" fontId="108" fillId="0" borderId="1" xfId="0" applyNumberFormat="1" applyFont="1" applyBorder="1"/>
    <xf numFmtId="170" fontId="108" fillId="0" borderId="1" xfId="0" applyNumberFormat="1" applyFont="1" applyFill="1" applyBorder="1"/>
    <xf numFmtId="0" fontId="125" fillId="0" borderId="0" xfId="38" applyFont="1"/>
    <xf numFmtId="0" fontId="52" fillId="0" borderId="0" xfId="0" applyFont="1"/>
    <xf numFmtId="0" fontId="0" fillId="0" borderId="0" xfId="0" applyAlignment="1">
      <alignment horizontal="right"/>
    </xf>
    <xf numFmtId="37" fontId="97" fillId="0" borderId="0" xfId="0" applyNumberFormat="1" applyFont="1" applyFill="1" applyBorder="1"/>
    <xf numFmtId="0" fontId="127" fillId="0" borderId="0" xfId="0" applyFont="1" applyFill="1" applyBorder="1" applyAlignment="1">
      <alignment horizontal="right" vertical="center" readingOrder="2"/>
    </xf>
    <xf numFmtId="0" fontId="97" fillId="0" borderId="0" xfId="0" applyFont="1" applyFill="1" applyBorder="1"/>
    <xf numFmtId="0" fontId="120" fillId="0" borderId="0" xfId="0" applyFont="1" applyFill="1" applyBorder="1" applyAlignment="1">
      <alignment horizontal="right" vertical="center" wrapText="1"/>
    </xf>
    <xf numFmtId="0" fontId="120" fillId="0" borderId="0" xfId="0" applyFont="1" applyFill="1" applyBorder="1" applyAlignment="1">
      <alignment horizontal="right" vertical="center"/>
    </xf>
    <xf numFmtId="37" fontId="85" fillId="0" borderId="0" xfId="0" applyNumberFormat="1" applyFont="1" applyFill="1" applyBorder="1" applyAlignment="1"/>
    <xf numFmtId="0" fontId="85" fillId="0" borderId="0" xfId="0" applyFont="1" applyFill="1" applyBorder="1" applyAlignment="1"/>
    <xf numFmtId="0" fontId="96" fillId="0" borderId="0" xfId="0" applyFont="1" applyFill="1" applyBorder="1" applyAlignment="1">
      <alignment vertical="center"/>
    </xf>
    <xf numFmtId="170" fontId="0" fillId="0" borderId="0" xfId="0" applyNumberFormat="1"/>
    <xf numFmtId="0" fontId="116" fillId="0" borderId="0" xfId="0" applyFont="1" applyFill="1" applyBorder="1" applyAlignment="1">
      <alignment horizontal="right" wrapText="1" readingOrder="2"/>
    </xf>
    <xf numFmtId="181" fontId="111" fillId="0" borderId="0" xfId="38" applyNumberFormat="1" applyFont="1" applyFill="1" applyBorder="1" applyAlignment="1">
      <alignment horizontal="right" vertical="center"/>
    </xf>
    <xf numFmtId="181" fontId="111" fillId="0" borderId="0" xfId="38" applyNumberFormat="1" applyFont="1" applyFill="1" applyBorder="1" applyAlignment="1">
      <alignment horizontal="right"/>
    </xf>
    <xf numFmtId="0" fontId="112" fillId="0" borderId="0" xfId="38" applyFont="1" applyFill="1" applyBorder="1" applyAlignment="1"/>
    <xf numFmtId="0" fontId="0" fillId="0" borderId="0" xfId="0" applyFill="1"/>
    <xf numFmtId="0" fontId="95" fillId="0" borderId="0" xfId="38" applyFont="1" applyFill="1" applyBorder="1" applyAlignment="1">
      <alignment horizontal="right" readingOrder="2"/>
    </xf>
    <xf numFmtId="0" fontId="97" fillId="0" borderId="0" xfId="0" applyFont="1" applyFill="1"/>
    <xf numFmtId="0" fontId="130" fillId="0" borderId="0" xfId="38" applyFont="1" applyAlignment="1">
      <alignment horizontal="right" readingOrder="2"/>
    </xf>
    <xf numFmtId="0" fontId="120" fillId="0" borderId="0" xfId="0" applyFont="1" applyBorder="1" applyAlignment="1">
      <alignment horizontal="right" vertical="center" wrapText="1"/>
    </xf>
    <xf numFmtId="0" fontId="117" fillId="0" borderId="0" xfId="0" applyFont="1" applyFill="1"/>
    <xf numFmtId="0" fontId="126" fillId="0" borderId="0" xfId="0" applyFont="1" applyFill="1"/>
    <xf numFmtId="0" fontId="117" fillId="0" borderId="0" xfId="0" applyFont="1" applyFill="1" applyBorder="1" applyAlignment="1">
      <alignment horizontal="right" vertical="center" readingOrder="2"/>
    </xf>
    <xf numFmtId="0" fontId="116" fillId="0" borderId="0" xfId="0" applyFont="1" applyFill="1" applyBorder="1" applyAlignment="1">
      <alignment horizontal="right"/>
    </xf>
    <xf numFmtId="0" fontId="107" fillId="0" borderId="0" xfId="0" applyFont="1"/>
    <xf numFmtId="37" fontId="103" fillId="0" borderId="0" xfId="0" applyNumberFormat="1" applyFont="1" applyFill="1" applyBorder="1" applyAlignment="1">
      <alignment horizontal="right"/>
    </xf>
    <xf numFmtId="0" fontId="116" fillId="0" borderId="0" xfId="0" applyFont="1" applyFill="1" applyBorder="1" applyAlignment="1">
      <alignment horizontal="left"/>
    </xf>
    <xf numFmtId="0" fontId="131" fillId="0" borderId="0" xfId="0" applyFont="1" applyFill="1" applyBorder="1" applyAlignment="1"/>
    <xf numFmtId="0" fontId="109" fillId="0" borderId="0" xfId="0" applyFont="1" applyFill="1" applyBorder="1" applyAlignment="1">
      <alignment horizontal="left"/>
    </xf>
    <xf numFmtId="0" fontId="132" fillId="0" borderId="0" xfId="0" applyFont="1" applyAlignment="1">
      <alignment readingOrder="2"/>
    </xf>
    <xf numFmtId="0" fontId="133" fillId="0" borderId="0" xfId="0" applyFont="1" applyAlignment="1">
      <alignment horizontal="left" readingOrder="2"/>
    </xf>
    <xf numFmtId="0" fontId="133" fillId="0" borderId="0" xfId="0" applyFont="1" applyAlignment="1">
      <alignment readingOrder="2"/>
    </xf>
    <xf numFmtId="0" fontId="134" fillId="0" borderId="0" xfId="0" applyFont="1" applyAlignment="1">
      <alignment readingOrder="2"/>
    </xf>
    <xf numFmtId="0" fontId="107" fillId="0" borderId="0" xfId="0" applyFont="1" applyAlignment="1">
      <alignment readingOrder="2"/>
    </xf>
    <xf numFmtId="0" fontId="134" fillId="0" borderId="0" xfId="0" applyFont="1" applyAlignment="1">
      <alignment horizontal="left" readingOrder="2"/>
    </xf>
    <xf numFmtId="0" fontId="135" fillId="0" borderId="0" xfId="0" applyFont="1" applyAlignment="1">
      <alignment readingOrder="2"/>
    </xf>
    <xf numFmtId="0" fontId="135" fillId="0" borderId="0" xfId="0" applyFont="1" applyAlignment="1">
      <alignment horizontal="left" readingOrder="2"/>
    </xf>
    <xf numFmtId="0" fontId="136" fillId="0" borderId="0" xfId="39" applyFont="1" applyAlignment="1">
      <alignment horizontal="right" readingOrder="2"/>
    </xf>
    <xf numFmtId="0" fontId="124" fillId="0" borderId="0" xfId="39" applyFont="1"/>
    <xf numFmtId="3" fontId="108" fillId="0" borderId="0" xfId="0" applyNumberFormat="1" applyFont="1" applyFill="1" applyBorder="1" applyAlignment="1">
      <alignment horizontal="right"/>
    </xf>
    <xf numFmtId="3" fontId="108" fillId="0" borderId="0" xfId="0" applyNumberFormat="1" applyFont="1"/>
    <xf numFmtId="170" fontId="84" fillId="0" borderId="0" xfId="0" applyNumberFormat="1" applyFont="1"/>
    <xf numFmtId="3" fontId="137" fillId="0" borderId="0" xfId="39" applyNumberFormat="1" applyFont="1" applyFill="1" applyBorder="1" applyAlignment="1"/>
    <xf numFmtId="3" fontId="108" fillId="0" borderId="0" xfId="0" applyNumberFormat="1" applyFont="1" applyFill="1" applyBorder="1" applyAlignment="1"/>
    <xf numFmtId="3" fontId="141" fillId="0" borderId="0" xfId="39" applyNumberFormat="1" applyFont="1" applyFill="1" applyBorder="1" applyAlignment="1"/>
    <xf numFmtId="0" fontId="124" fillId="0" borderId="0" xfId="39" applyFont="1" applyBorder="1"/>
    <xf numFmtId="3" fontId="124" fillId="0" borderId="0" xfId="39" applyNumberFormat="1" applyFont="1"/>
    <xf numFmtId="0" fontId="137" fillId="0" borderId="0" xfId="39" applyFont="1" applyFill="1"/>
    <xf numFmtId="0" fontId="137" fillId="0" borderId="0" xfId="39" applyFont="1"/>
    <xf numFmtId="170" fontId="108" fillId="0" borderId="0" xfId="0" applyNumberFormat="1" applyFont="1" applyAlignment="1">
      <alignment horizontal="right"/>
    </xf>
    <xf numFmtId="0" fontId="138" fillId="0" borderId="0" xfId="40" applyFont="1" applyFill="1"/>
    <xf numFmtId="0" fontId="124" fillId="0" borderId="0" xfId="41" applyFont="1"/>
    <xf numFmtId="3" fontId="141" fillId="0" borderId="0" xfId="41" applyNumberFormat="1" applyFont="1" applyFill="1" applyBorder="1" applyAlignment="1"/>
    <xf numFmtId="0" fontId="93" fillId="0" borderId="0" xfId="41" applyFont="1" applyBorder="1" applyAlignment="1"/>
    <xf numFmtId="0" fontId="138" fillId="0" borderId="1" xfId="39" applyFont="1" applyFill="1" applyBorder="1" applyAlignment="1">
      <alignment horizontal="right" vertical="center" readingOrder="2"/>
    </xf>
    <xf numFmtId="0" fontId="139" fillId="0" borderId="1" xfId="39" applyFont="1" applyFill="1" applyBorder="1" applyAlignment="1">
      <alignment vertical="center"/>
    </xf>
    <xf numFmtId="0" fontId="139" fillId="0" borderId="1" xfId="39" applyFont="1" applyFill="1" applyBorder="1" applyAlignment="1">
      <alignment horizontal="right" vertical="center"/>
    </xf>
    <xf numFmtId="0" fontId="139" fillId="0" borderId="0" xfId="39" applyFont="1"/>
    <xf numFmtId="0" fontId="122" fillId="0" borderId="0" xfId="0" applyFont="1" applyAlignment="1">
      <alignment horizontal="right"/>
    </xf>
    <xf numFmtId="0" fontId="108" fillId="0" borderId="0" xfId="39" applyFont="1" applyAlignment="1">
      <alignment horizontal="right" indent="2"/>
    </xf>
    <xf numFmtId="0" fontId="108" fillId="0" borderId="0" xfId="16" applyFont="1" applyAlignment="1">
      <alignment horizontal="right" readingOrder="1"/>
    </xf>
    <xf numFmtId="0" fontId="108" fillId="0" borderId="0" xfId="0" applyFont="1" applyAlignment="1">
      <alignment horizontal="right"/>
    </xf>
    <xf numFmtId="0" fontId="108" fillId="0" borderId="0" xfId="0" applyFont="1" applyBorder="1" applyAlignment="1">
      <alignment horizontal="right"/>
    </xf>
    <xf numFmtId="0" fontId="108" fillId="0" borderId="0" xfId="16" applyFont="1" applyAlignment="1">
      <alignment horizontal="right"/>
    </xf>
    <xf numFmtId="0" fontId="108" fillId="0" borderId="1" xfId="39" applyFont="1" applyBorder="1" applyAlignment="1">
      <alignment horizontal="right" indent="2"/>
    </xf>
    <xf numFmtId="0" fontId="108" fillId="0" borderId="1" xfId="16" applyFont="1" applyBorder="1" applyAlignment="1">
      <alignment horizontal="right"/>
    </xf>
    <xf numFmtId="0" fontId="108" fillId="0" borderId="1" xfId="0" applyFont="1" applyBorder="1" applyAlignment="1">
      <alignment horizontal="right"/>
    </xf>
    <xf numFmtId="0" fontId="139" fillId="0" borderId="0" xfId="39" applyFont="1" applyAlignment="1">
      <alignment horizontal="right"/>
    </xf>
    <xf numFmtId="0" fontId="108" fillId="0" borderId="0" xfId="39" applyFont="1" applyBorder="1"/>
    <xf numFmtId="0" fontId="108" fillId="0" borderId="1" xfId="0" applyFont="1" applyBorder="1"/>
    <xf numFmtId="0" fontId="108" fillId="0" borderId="1" xfId="39" applyFont="1" applyBorder="1"/>
    <xf numFmtId="0" fontId="93" fillId="0" borderId="0" xfId="39" applyFont="1" applyBorder="1" applyAlignment="1"/>
    <xf numFmtId="3" fontId="122" fillId="0" borderId="0" xfId="0" applyNumberFormat="1" applyFont="1" applyBorder="1" applyAlignment="1">
      <alignment horizontal="right"/>
    </xf>
    <xf numFmtId="3" fontId="108" fillId="0" borderId="0" xfId="42" applyNumberFormat="1" applyFont="1" applyFill="1" applyBorder="1" applyAlignment="1">
      <alignment horizontal="right"/>
    </xf>
    <xf numFmtId="3" fontId="108" fillId="0" borderId="0" xfId="0" applyNumberFormat="1" applyFont="1" applyAlignment="1">
      <alignment horizontal="right"/>
    </xf>
    <xf numFmtId="3" fontId="108" fillId="0" borderId="0" xfId="0" applyNumberFormat="1" applyFont="1" applyBorder="1" applyAlignment="1">
      <alignment horizontal="right"/>
    </xf>
    <xf numFmtId="3" fontId="108" fillId="0" borderId="1" xfId="42" applyNumberFormat="1" applyFont="1" applyFill="1" applyBorder="1" applyAlignment="1">
      <alignment horizontal="right"/>
    </xf>
    <xf numFmtId="3" fontId="108" fillId="0" borderId="1" xfId="0" applyNumberFormat="1" applyFont="1" applyBorder="1" applyAlignment="1">
      <alignment horizontal="right"/>
    </xf>
    <xf numFmtId="3" fontId="106" fillId="0" borderId="0" xfId="0" applyNumberFormat="1" applyFont="1" applyBorder="1" applyAlignment="1">
      <alignment horizontal="right"/>
    </xf>
    <xf numFmtId="3" fontId="84" fillId="0" borderId="0" xfId="0" applyNumberFormat="1" applyFont="1" applyAlignment="1">
      <alignment horizontal="right"/>
    </xf>
    <xf numFmtId="3" fontId="84" fillId="0" borderId="0" xfId="0" applyNumberFormat="1" applyFont="1" applyBorder="1" applyAlignment="1">
      <alignment horizontal="right"/>
    </xf>
    <xf numFmtId="3" fontId="84" fillId="0" borderId="1" xfId="0" applyNumberFormat="1" applyFont="1" applyBorder="1" applyAlignment="1">
      <alignment horizontal="right"/>
    </xf>
    <xf numFmtId="0" fontId="140" fillId="0" borderId="0" xfId="0" applyFont="1" applyBorder="1" applyAlignment="1">
      <alignment horizontal="right"/>
    </xf>
    <xf numFmtId="0" fontId="143" fillId="0" borderId="0" xfId="39" applyFont="1" applyBorder="1" applyAlignment="1">
      <alignment horizontal="right" readingOrder="2"/>
    </xf>
    <xf numFmtId="0" fontId="136" fillId="0" borderId="0" xfId="39" applyFont="1" applyFill="1" applyAlignment="1"/>
    <xf numFmtId="0" fontId="122" fillId="0" borderId="1" xfId="0" applyFont="1" applyFill="1" applyBorder="1" applyAlignment="1">
      <alignment horizontal="right" vertical="center" wrapText="1"/>
    </xf>
    <xf numFmtId="0" fontId="137" fillId="0" borderId="0" xfId="39" applyFont="1" applyFill="1" applyBorder="1"/>
    <xf numFmtId="0" fontId="139" fillId="0" borderId="3" xfId="39" applyFont="1" applyFill="1" applyBorder="1" applyAlignment="1"/>
    <xf numFmtId="0" fontId="108" fillId="0" borderId="0" xfId="39" applyFont="1"/>
    <xf numFmtId="0" fontId="84" fillId="0" borderId="0" xfId="39" applyFont="1" applyFill="1" applyBorder="1" applyAlignment="1">
      <alignment horizontal="right" vertical="center" wrapText="1" indent="1" readingOrder="2"/>
    </xf>
    <xf numFmtId="170" fontId="124" fillId="0" borderId="0" xfId="39" applyNumberFormat="1" applyFont="1"/>
    <xf numFmtId="0" fontId="139" fillId="0" borderId="0" xfId="39" applyFont="1" applyFill="1" applyBorder="1" applyAlignment="1"/>
    <xf numFmtId="0" fontId="84" fillId="0" borderId="0" xfId="39" applyFont="1" applyAlignment="1">
      <alignment horizontal="right"/>
    </xf>
    <xf numFmtId="0" fontId="84" fillId="0" borderId="1" xfId="39" applyFont="1" applyFill="1" applyBorder="1" applyAlignment="1">
      <alignment horizontal="right" vertical="center" wrapText="1" indent="1" readingOrder="2"/>
    </xf>
    <xf numFmtId="3" fontId="84" fillId="0" borderId="1" xfId="0" applyNumberFormat="1" applyFont="1" applyFill="1" applyBorder="1" applyAlignment="1">
      <alignment horizontal="right"/>
    </xf>
    <xf numFmtId="0" fontId="145" fillId="0" borderId="3" xfId="39" applyFont="1" applyFill="1" applyBorder="1" applyAlignment="1"/>
    <xf numFmtId="0" fontId="143" fillId="0" borderId="0" xfId="39" applyFont="1" applyFill="1" applyBorder="1" applyAlignment="1">
      <alignment horizontal="right" readingOrder="2"/>
    </xf>
    <xf numFmtId="0" fontId="145" fillId="0" borderId="0" xfId="39" applyFont="1" applyFill="1" applyAlignment="1"/>
    <xf numFmtId="0" fontId="146" fillId="0" borderId="0" xfId="39" applyFont="1" applyFill="1"/>
    <xf numFmtId="0" fontId="138" fillId="0" borderId="1" xfId="39" applyFont="1" applyFill="1" applyBorder="1" applyAlignment="1">
      <alignment horizontal="right" readingOrder="2"/>
    </xf>
    <xf numFmtId="0" fontId="136" fillId="0" borderId="1" xfId="39" applyFont="1" applyFill="1" applyBorder="1" applyAlignment="1">
      <alignment horizontal="right" readingOrder="2"/>
    </xf>
    <xf numFmtId="0" fontId="136" fillId="0" borderId="0" xfId="39" applyFont="1" applyFill="1" applyBorder="1" applyAlignment="1">
      <alignment horizontal="left"/>
    </xf>
    <xf numFmtId="0" fontId="136" fillId="0" borderId="0" xfId="39" applyFont="1" applyFill="1" applyAlignment="1">
      <alignment horizontal="left"/>
    </xf>
    <xf numFmtId="0" fontId="124" fillId="0" borderId="0" xfId="39" applyFont="1" applyAlignment="1">
      <alignment horizontal="left"/>
    </xf>
    <xf numFmtId="0" fontId="139" fillId="0" borderId="2" xfId="39" applyFont="1" applyFill="1" applyBorder="1" applyAlignment="1">
      <alignment horizontal="right" vertical="center" wrapText="1"/>
    </xf>
    <xf numFmtId="0" fontId="139" fillId="0" borderId="0" xfId="39" applyFont="1" applyFill="1" applyBorder="1" applyAlignment="1">
      <alignment horizontal="right" vertical="center" wrapText="1"/>
    </xf>
    <xf numFmtId="0" fontId="139" fillId="0" borderId="3" xfId="39" applyFont="1" applyFill="1" applyBorder="1" applyAlignment="1">
      <alignment horizontal="right"/>
    </xf>
    <xf numFmtId="0" fontId="139" fillId="0" borderId="0" xfId="39" applyFont="1" applyFill="1" applyBorder="1" applyAlignment="1">
      <alignment horizontal="right"/>
    </xf>
    <xf numFmtId="0" fontId="122" fillId="0" borderId="0" xfId="0" applyFont="1" applyFill="1" applyBorder="1" applyAlignment="1">
      <alignment horizontal="right" vertical="center"/>
    </xf>
    <xf numFmtId="0" fontId="139" fillId="0" borderId="0" xfId="39" applyFont="1" applyFill="1" applyBorder="1" applyAlignment="1">
      <alignment horizontal="right" indent="1"/>
    </xf>
    <xf numFmtId="3" fontId="122" fillId="0" borderId="0" xfId="42" applyNumberFormat="1" applyFont="1" applyFill="1" applyBorder="1" applyAlignment="1">
      <alignment horizontal="right" vertical="center"/>
    </xf>
    <xf numFmtId="0" fontId="122" fillId="0" borderId="0" xfId="42" applyFont="1" applyFill="1" applyBorder="1" applyAlignment="1">
      <alignment horizontal="right" vertical="center"/>
    </xf>
    <xf numFmtId="0" fontId="137" fillId="0" borderId="0" xfId="39" applyFont="1" applyFill="1" applyBorder="1" applyAlignment="1">
      <alignment horizontal="right" indent="4"/>
    </xf>
    <xf numFmtId="3" fontId="108" fillId="0" borderId="0" xfId="42" applyNumberFormat="1" applyFont="1" applyFill="1" applyBorder="1" applyAlignment="1">
      <alignment horizontal="right" vertical="center"/>
    </xf>
    <xf numFmtId="0" fontId="108" fillId="0" borderId="0" xfId="42" applyFont="1" applyFill="1" applyBorder="1" applyAlignment="1">
      <alignment horizontal="right" vertical="center"/>
    </xf>
    <xf numFmtId="3" fontId="122" fillId="0" borderId="0" xfId="0" applyNumberFormat="1" applyFont="1" applyFill="1" applyBorder="1" applyAlignment="1">
      <alignment horizontal="right"/>
    </xf>
    <xf numFmtId="3" fontId="137" fillId="0" borderId="0" xfId="39" applyNumberFormat="1" applyFont="1" applyFill="1" applyAlignment="1">
      <alignment horizontal="right"/>
    </xf>
    <xf numFmtId="3" fontId="122" fillId="0" borderId="0" xfId="42" applyNumberFormat="1" applyFont="1" applyFill="1" applyBorder="1" applyAlignment="1">
      <alignment horizontal="right"/>
    </xf>
    <xf numFmtId="3" fontId="122" fillId="0" borderId="0" xfId="0" applyNumberFormat="1" applyFont="1" applyAlignment="1">
      <alignment horizontal="right"/>
    </xf>
    <xf numFmtId="0" fontId="137" fillId="0" borderId="1" xfId="39" applyFont="1" applyFill="1" applyBorder="1" applyAlignment="1">
      <alignment horizontal="right" indent="4"/>
    </xf>
    <xf numFmtId="3" fontId="108" fillId="0" borderId="1" xfId="0" applyNumberFormat="1" applyFont="1" applyFill="1" applyBorder="1" applyAlignment="1">
      <alignment horizontal="right"/>
    </xf>
    <xf numFmtId="0" fontId="122" fillId="0" borderId="1" xfId="42" applyFont="1" applyFill="1" applyBorder="1" applyAlignment="1">
      <alignment horizontal="right" vertical="center"/>
    </xf>
    <xf numFmtId="0" fontId="108" fillId="0" borderId="1" xfId="42" applyFont="1" applyFill="1" applyBorder="1" applyAlignment="1">
      <alignment horizontal="right" vertical="center"/>
    </xf>
    <xf numFmtId="0" fontId="93" fillId="0" borderId="3" xfId="39" applyFont="1" applyFill="1" applyBorder="1" applyAlignment="1">
      <alignment horizontal="right" vertical="center" readingOrder="2"/>
    </xf>
    <xf numFmtId="0" fontId="93" fillId="0" borderId="0" xfId="39" applyFont="1" applyFill="1" applyBorder="1" applyAlignment="1">
      <alignment horizontal="right" vertical="center" readingOrder="2"/>
    </xf>
    <xf numFmtId="0" fontId="148" fillId="0" borderId="0" xfId="43" applyFont="1" applyBorder="1" applyAlignment="1">
      <alignment vertical="center" readingOrder="1"/>
    </xf>
    <xf numFmtId="0" fontId="93" fillId="0" borderId="0" xfId="41" applyFont="1" applyFill="1" applyBorder="1" applyAlignment="1">
      <alignment horizontal="right" vertical="center" readingOrder="2"/>
    </xf>
    <xf numFmtId="0" fontId="93" fillId="0" borderId="0" xfId="41" applyFont="1" applyFill="1" applyAlignment="1"/>
    <xf numFmtId="0" fontId="93" fillId="0" borderId="0" xfId="39" applyFont="1" applyFill="1" applyAlignment="1"/>
    <xf numFmtId="0" fontId="144" fillId="0" borderId="1" xfId="39" applyFont="1" applyFill="1" applyBorder="1" applyAlignment="1">
      <alignment horizontal="right" vertical="center" readingOrder="2"/>
    </xf>
    <xf numFmtId="0" fontId="144" fillId="0" borderId="0" xfId="39" applyFont="1" applyFill="1" applyBorder="1" applyAlignment="1">
      <alignment horizontal="right" vertical="center" readingOrder="2"/>
    </xf>
    <xf numFmtId="0" fontId="106" fillId="0" borderId="1" xfId="39" applyFont="1" applyFill="1" applyBorder="1" applyAlignment="1">
      <alignment vertical="center"/>
    </xf>
    <xf numFmtId="0" fontId="139" fillId="0" borderId="2" xfId="39" applyFont="1" applyFill="1" applyBorder="1" applyAlignment="1">
      <alignment horizontal="right" vertical="center"/>
    </xf>
    <xf numFmtId="0" fontId="106" fillId="0" borderId="0" xfId="39" applyFont="1" applyAlignment="1">
      <alignment horizontal="right"/>
    </xf>
    <xf numFmtId="173" fontId="106" fillId="0" borderId="0" xfId="4" applyNumberFormat="1" applyFont="1"/>
    <xf numFmtId="173" fontId="106" fillId="0" borderId="0" xfId="44" applyNumberFormat="1" applyFont="1"/>
    <xf numFmtId="170" fontId="106" fillId="0" borderId="0" xfId="0" applyNumberFormat="1" applyFont="1" applyBorder="1"/>
    <xf numFmtId="0" fontId="84" fillId="0" borderId="0" xfId="39" applyFont="1" applyAlignment="1">
      <alignment horizontal="right" indent="2"/>
    </xf>
    <xf numFmtId="173" fontId="84" fillId="0" borderId="0" xfId="4" applyNumberFormat="1" applyFont="1"/>
    <xf numFmtId="173" fontId="108" fillId="0" borderId="0" xfId="0" applyNumberFormat="1" applyFont="1"/>
    <xf numFmtId="170" fontId="84" fillId="0" borderId="0" xfId="0" applyNumberFormat="1" applyFont="1" applyBorder="1"/>
    <xf numFmtId="0" fontId="108" fillId="0" borderId="0" xfId="39" applyFont="1" applyBorder="1" applyAlignment="1">
      <alignment horizontal="right" indent="2"/>
    </xf>
    <xf numFmtId="0" fontId="106" fillId="0" borderId="0" xfId="39" applyFont="1" applyBorder="1" applyAlignment="1">
      <alignment horizontal="right"/>
    </xf>
    <xf numFmtId="0" fontId="84" fillId="0" borderId="0" xfId="39" applyFont="1" applyBorder="1" applyAlignment="1">
      <alignment horizontal="right" indent="2"/>
    </xf>
    <xf numFmtId="3" fontId="108" fillId="0" borderId="1" xfId="0" applyNumberFormat="1" applyFont="1" applyBorder="1"/>
    <xf numFmtId="173" fontId="108" fillId="0" borderId="1" xfId="0" applyNumberFormat="1" applyFont="1" applyBorder="1"/>
    <xf numFmtId="170" fontId="84" fillId="0" borderId="1" xfId="0" applyNumberFormat="1" applyFont="1" applyBorder="1"/>
    <xf numFmtId="0" fontId="93" fillId="0" borderId="0" xfId="39" applyFont="1" applyFill="1" applyBorder="1" applyAlignment="1">
      <alignment horizontal="right" vertical="center"/>
    </xf>
    <xf numFmtId="0" fontId="124" fillId="0" borderId="0" xfId="0" applyFont="1" applyBorder="1"/>
    <xf numFmtId="173" fontId="124" fillId="0" borderId="0" xfId="0" applyNumberFormat="1" applyFont="1" applyBorder="1"/>
    <xf numFmtId="170" fontId="140" fillId="0" borderId="0" xfId="0" applyNumberFormat="1" applyFont="1" applyBorder="1"/>
    <xf numFmtId="0" fontId="124" fillId="0" borderId="0" xfId="39" applyFont="1" applyAlignment="1">
      <alignment horizontal="right"/>
    </xf>
    <xf numFmtId="0" fontId="122" fillId="0" borderId="2" xfId="8" applyFont="1" applyFill="1" applyBorder="1" applyAlignment="1">
      <alignment vertical="center"/>
    </xf>
    <xf numFmtId="0" fontId="122" fillId="0" borderId="2" xfId="8" applyFont="1" applyFill="1" applyBorder="1" applyAlignment="1">
      <alignment horizontal="right" vertical="center"/>
    </xf>
    <xf numFmtId="0" fontId="122" fillId="0" borderId="3" xfId="8" applyFont="1" applyFill="1" applyBorder="1" applyAlignment="1"/>
    <xf numFmtId="0" fontId="108" fillId="0" borderId="0" xfId="8" applyFont="1" applyFill="1"/>
    <xf numFmtId="0" fontId="139" fillId="0" borderId="0" xfId="0" applyFont="1" applyFill="1" applyBorder="1" applyAlignment="1">
      <alignment horizontal="right" vertical="center" wrapText="1" indent="3"/>
    </xf>
    <xf numFmtId="0" fontId="137" fillId="0" borderId="0" xfId="0" applyFont="1" applyFill="1" applyBorder="1" applyAlignment="1">
      <alignment horizontal="right" indent="3"/>
    </xf>
    <xf numFmtId="0" fontId="139" fillId="0" borderId="0" xfId="0" applyFont="1" applyFill="1" applyBorder="1" applyAlignment="1">
      <alignment readingOrder="2"/>
    </xf>
    <xf numFmtId="0" fontId="137" fillId="0" borderId="1" xfId="0" applyFont="1" applyFill="1" applyBorder="1" applyAlignment="1">
      <alignment horizontal="right" indent="3"/>
    </xf>
    <xf numFmtId="170" fontId="108" fillId="0" borderId="1" xfId="0" applyNumberFormat="1" applyFont="1" applyBorder="1" applyAlignment="1">
      <alignment horizontal="right"/>
    </xf>
    <xf numFmtId="179" fontId="93" fillId="0" borderId="0" xfId="45" applyNumberFormat="1" applyFont="1" applyFill="1" applyBorder="1" applyAlignment="1"/>
    <xf numFmtId="170" fontId="124" fillId="0" borderId="0" xfId="0" applyNumberFormat="1" applyFont="1" applyBorder="1"/>
    <xf numFmtId="0" fontId="149" fillId="0" borderId="0" xfId="39" applyFont="1" applyBorder="1" applyAlignment="1">
      <alignment horizontal="right" readingOrder="2"/>
    </xf>
    <xf numFmtId="0" fontId="124" fillId="0" borderId="0" xfId="39" applyFont="1" applyFill="1"/>
    <xf numFmtId="0" fontId="124" fillId="0" borderId="0" xfId="0" applyFont="1" applyFill="1"/>
    <xf numFmtId="170" fontId="108" fillId="0" borderId="0" xfId="0" applyNumberFormat="1" applyFont="1" applyBorder="1" applyAlignment="1">
      <alignment horizontal="right"/>
    </xf>
    <xf numFmtId="0" fontId="106" fillId="0" borderId="1" xfId="46" applyFont="1" applyFill="1" applyBorder="1" applyAlignment="1">
      <alignment horizontal="right" vertical="center" readingOrder="2"/>
    </xf>
    <xf numFmtId="0" fontId="106" fillId="0" borderId="2" xfId="46" applyFont="1" applyFill="1" applyBorder="1" applyAlignment="1">
      <alignment horizontal="right" vertical="center"/>
    </xf>
    <xf numFmtId="0" fontId="106" fillId="0" borderId="2" xfId="47" applyFont="1" applyFill="1" applyBorder="1" applyAlignment="1">
      <alignment horizontal="right" vertical="center" wrapText="1"/>
    </xf>
    <xf numFmtId="0" fontId="122" fillId="0" borderId="2" xfId="47" applyFont="1" applyFill="1" applyBorder="1" applyAlignment="1">
      <alignment horizontal="right" vertical="center" wrapText="1"/>
    </xf>
    <xf numFmtId="0" fontId="139" fillId="0" borderId="3" xfId="0" applyFont="1" applyFill="1" applyBorder="1"/>
    <xf numFmtId="170" fontId="122" fillId="0" borderId="0" xfId="0" applyNumberFormat="1" applyFont="1" applyBorder="1" applyAlignment="1">
      <alignment horizontal="right"/>
    </xf>
    <xf numFmtId="0" fontId="137" fillId="0" borderId="0" xfId="0" applyFont="1" applyFill="1" applyBorder="1" applyAlignment="1">
      <alignment horizontal="right" indent="2" readingOrder="2"/>
    </xf>
    <xf numFmtId="0" fontId="139" fillId="0" borderId="0" xfId="0" applyFont="1" applyFill="1" applyBorder="1"/>
    <xf numFmtId="0" fontId="137" fillId="0" borderId="1" xfId="0" applyFont="1" applyFill="1" applyBorder="1" applyAlignment="1">
      <alignment horizontal="right" indent="2" readingOrder="2"/>
    </xf>
    <xf numFmtId="0" fontId="124" fillId="0" borderId="0" xfId="42" applyFont="1"/>
    <xf numFmtId="0" fontId="124" fillId="0" borderId="0" xfId="0" applyFont="1"/>
    <xf numFmtId="0" fontId="84" fillId="0" borderId="0" xfId="0" applyFont="1" applyBorder="1" applyAlignment="1">
      <alignment horizontal="right"/>
    </xf>
    <xf numFmtId="3" fontId="122" fillId="0" borderId="1" xfId="0" applyNumberFormat="1" applyFont="1" applyFill="1" applyBorder="1" applyAlignment="1">
      <alignment horizontal="right"/>
    </xf>
    <xf numFmtId="0" fontId="106" fillId="0" borderId="0" xfId="0" applyFont="1" applyBorder="1" applyAlignment="1">
      <alignment horizontal="right"/>
    </xf>
    <xf numFmtId="0" fontId="138" fillId="0" borderId="1" xfId="39" applyFont="1" applyFill="1" applyBorder="1" applyAlignment="1">
      <alignment horizontal="right" vertical="center"/>
    </xf>
    <xf numFmtId="3" fontId="139" fillId="0" borderId="0" xfId="39" applyNumberFormat="1" applyFont="1" applyFill="1"/>
    <xf numFmtId="3" fontId="137" fillId="0" borderId="0" xfId="39" applyNumberFormat="1" applyFont="1" applyFill="1"/>
    <xf numFmtId="3" fontId="137" fillId="0" borderId="1" xfId="39" applyNumberFormat="1" applyFont="1" applyFill="1" applyBorder="1"/>
    <xf numFmtId="0" fontId="143" fillId="0" borderId="0" xfId="0" applyFont="1" applyFill="1" applyBorder="1" applyAlignment="1">
      <alignment horizontal="right" readingOrder="2"/>
    </xf>
    <xf numFmtId="0" fontId="144" fillId="0" borderId="0" xfId="39" applyFont="1" applyFill="1" applyBorder="1" applyAlignment="1">
      <alignment horizontal="right" vertical="center" wrapText="1" readingOrder="2"/>
    </xf>
    <xf numFmtId="0" fontId="138" fillId="0" borderId="0" xfId="39" applyFont="1" applyFill="1" applyAlignment="1"/>
    <xf numFmtId="170" fontId="122" fillId="0" borderId="0" xfId="0" applyNumberFormat="1" applyFont="1" applyAlignment="1">
      <alignment horizontal="right"/>
    </xf>
    <xf numFmtId="169" fontId="108" fillId="0" borderId="0" xfId="0" applyNumberFormat="1" applyFont="1" applyFill="1" applyBorder="1"/>
    <xf numFmtId="0" fontId="139" fillId="0" borderId="2" xfId="48" applyFont="1" applyFill="1" applyBorder="1" applyAlignment="1">
      <alignment vertical="center"/>
    </xf>
    <xf numFmtId="0" fontId="139" fillId="0" borderId="2" xfId="48" applyFont="1" applyFill="1" applyBorder="1" applyAlignment="1">
      <alignment horizontal="right" vertical="center"/>
    </xf>
    <xf numFmtId="0" fontId="139" fillId="0" borderId="3" xfId="48" applyFont="1" applyFill="1" applyBorder="1" applyAlignment="1">
      <alignment horizontal="right"/>
    </xf>
    <xf numFmtId="0" fontId="137" fillId="0" borderId="0" xfId="48" applyFont="1" applyFill="1" applyBorder="1" applyAlignment="1">
      <alignment horizontal="right" vertical="center" indent="2"/>
    </xf>
    <xf numFmtId="170" fontId="137" fillId="0" borderId="0" xfId="48" applyNumberFormat="1" applyFont="1" applyFill="1" applyBorder="1" applyAlignment="1">
      <alignment horizontal="right"/>
    </xf>
    <xf numFmtId="170" fontId="108" fillId="0" borderId="0" xfId="0" applyNumberFormat="1" applyFont="1" applyFill="1" applyBorder="1" applyAlignment="1">
      <alignment horizontal="right"/>
    </xf>
    <xf numFmtId="0" fontId="137" fillId="0" borderId="0" xfId="48" applyFont="1" applyFill="1" applyBorder="1" applyAlignment="1">
      <alignment horizontal="right" indent="4"/>
    </xf>
    <xf numFmtId="170" fontId="84" fillId="0" borderId="0" xfId="0" applyNumberFormat="1" applyFont="1" applyFill="1" applyBorder="1" applyAlignment="1" applyProtection="1">
      <alignment vertical="center" wrapText="1"/>
    </xf>
    <xf numFmtId="0" fontId="139" fillId="0" borderId="0" xfId="48" applyFont="1" applyFill="1" applyBorder="1" applyAlignment="1">
      <alignment horizontal="right"/>
    </xf>
    <xf numFmtId="0" fontId="108" fillId="0" borderId="0" xfId="0" applyFont="1" applyAlignment="1"/>
    <xf numFmtId="170" fontId="137" fillId="0" borderId="0" xfId="48" applyNumberFormat="1" applyFont="1" applyFill="1" applyBorder="1" applyAlignment="1"/>
    <xf numFmtId="170" fontId="108" fillId="0" borderId="0" xfId="0" applyNumberFormat="1" applyFont="1" applyFill="1" applyBorder="1" applyAlignment="1"/>
    <xf numFmtId="170" fontId="108" fillId="0" borderId="0" xfId="0" applyNumberFormat="1" applyFont="1" applyBorder="1" applyAlignment="1"/>
    <xf numFmtId="170" fontId="108" fillId="0" borderId="0" xfId="0" applyNumberFormat="1" applyFont="1" applyFill="1" applyBorder="1" applyAlignment="1">
      <alignment vertical="center" wrapText="1"/>
    </xf>
    <xf numFmtId="170" fontId="122" fillId="0" borderId="0" xfId="0" applyNumberFormat="1" applyFont="1" applyFill="1" applyBorder="1" applyAlignment="1">
      <alignment vertical="center"/>
    </xf>
    <xf numFmtId="0" fontId="137" fillId="0" borderId="1" xfId="48" applyFont="1" applyFill="1" applyBorder="1" applyAlignment="1">
      <alignment horizontal="right" indent="4"/>
    </xf>
    <xf numFmtId="170" fontId="84" fillId="0" borderId="1" xfId="0" applyNumberFormat="1" applyFont="1" applyFill="1" applyBorder="1" applyAlignment="1" applyProtection="1">
      <alignment vertical="center" wrapText="1"/>
    </xf>
    <xf numFmtId="170" fontId="150" fillId="0" borderId="0" xfId="0" applyNumberFormat="1" applyFont="1" applyFill="1" applyBorder="1" applyAlignment="1" applyProtection="1">
      <alignment vertical="center" wrapText="1"/>
    </xf>
    <xf numFmtId="0" fontId="93" fillId="0" borderId="0" xfId="39" applyFont="1" applyFill="1" applyBorder="1" applyAlignment="1">
      <alignment horizontal="right" vertical="center" indent="2"/>
    </xf>
    <xf numFmtId="0" fontId="144" fillId="0" borderId="1" xfId="39" applyFont="1" applyFill="1" applyBorder="1" applyAlignment="1">
      <alignment horizontal="right" vertical="center" wrapText="1" readingOrder="2"/>
    </xf>
    <xf numFmtId="0" fontId="139" fillId="0" borderId="2" xfId="39" applyFont="1" applyFill="1" applyBorder="1" applyAlignment="1">
      <alignment vertical="center"/>
    </xf>
    <xf numFmtId="170" fontId="122" fillId="0" borderId="0" xfId="0" applyNumberFormat="1" applyFont="1"/>
    <xf numFmtId="170" fontId="108" fillId="0" borderId="0" xfId="0" applyNumberFormat="1" applyFont="1"/>
    <xf numFmtId="2" fontId="124" fillId="0" borderId="0" xfId="0" applyNumberFormat="1" applyFont="1" applyAlignment="1">
      <alignment horizontal="right"/>
    </xf>
    <xf numFmtId="170" fontId="124" fillId="0" borderId="0" xfId="0" applyNumberFormat="1" applyFont="1"/>
    <xf numFmtId="169" fontId="139" fillId="0" borderId="0" xfId="39" applyNumberFormat="1" applyFont="1" applyFill="1" applyBorder="1" applyAlignment="1">
      <alignment horizontal="right"/>
    </xf>
    <xf numFmtId="169" fontId="137" fillId="0" borderId="0" xfId="39" applyNumberFormat="1" applyFont="1" applyFill="1" applyBorder="1" applyAlignment="1">
      <alignment horizontal="right"/>
    </xf>
    <xf numFmtId="0" fontId="124" fillId="0" borderId="1" xfId="39" applyFont="1" applyBorder="1"/>
    <xf numFmtId="169" fontId="137" fillId="0" borderId="1" xfId="39" applyNumberFormat="1" applyFont="1" applyFill="1" applyBorder="1" applyAlignment="1">
      <alignment horizontal="right"/>
    </xf>
    <xf numFmtId="0" fontId="144" fillId="0" borderId="0" xfId="49" applyFont="1" applyFill="1" applyBorder="1" applyAlignment="1">
      <alignment vertical="center"/>
    </xf>
    <xf numFmtId="0" fontId="137" fillId="0" borderId="0" xfId="41" applyFont="1" applyFill="1"/>
    <xf numFmtId="0" fontId="93" fillId="0" borderId="0" xfId="41" applyFont="1" applyFill="1" applyBorder="1" applyAlignment="1">
      <alignment vertical="center"/>
    </xf>
    <xf numFmtId="0" fontId="138" fillId="0" borderId="0" xfId="39" applyFont="1" applyFill="1" applyBorder="1" applyAlignment="1">
      <alignment vertical="center" wrapText="1" readingOrder="2"/>
    </xf>
    <xf numFmtId="0" fontId="106" fillId="0" borderId="1" xfId="39" applyFont="1" applyFill="1" applyBorder="1" applyAlignment="1">
      <alignment horizontal="right" vertical="center"/>
    </xf>
    <xf numFmtId="170" fontId="108" fillId="0" borderId="3" xfId="0" applyNumberFormat="1" applyFont="1" applyBorder="1"/>
    <xf numFmtId="0" fontId="143" fillId="0" borderId="0" xfId="39" applyFont="1" applyFill="1" applyBorder="1" applyAlignment="1">
      <alignment horizontal="right" vertical="center" readingOrder="2"/>
    </xf>
    <xf numFmtId="0" fontId="144" fillId="0" borderId="1" xfId="39" applyFont="1" applyFill="1" applyBorder="1" applyAlignment="1">
      <alignment vertical="center" readingOrder="2"/>
    </xf>
    <xf numFmtId="0" fontId="144" fillId="0" borderId="1" xfId="39" applyFont="1" applyFill="1" applyBorder="1" applyAlignment="1">
      <alignment vertical="center"/>
    </xf>
    <xf numFmtId="0" fontId="124" fillId="0" borderId="0" xfId="39" applyFont="1" applyAlignment="1">
      <alignment horizontal="right" indent="2"/>
    </xf>
    <xf numFmtId="0" fontId="124" fillId="0" borderId="1" xfId="39" applyFont="1" applyBorder="1" applyAlignment="1">
      <alignment horizontal="right" indent="2"/>
    </xf>
    <xf numFmtId="170" fontId="124" fillId="0" borderId="1" xfId="0" applyNumberFormat="1" applyFont="1" applyBorder="1"/>
    <xf numFmtId="0" fontId="106" fillId="0" borderId="2" xfId="39" applyFont="1" applyFill="1" applyBorder="1" applyAlignment="1">
      <alignment vertical="center"/>
    </xf>
    <xf numFmtId="170" fontId="122" fillId="0" borderId="3" xfId="0" applyNumberFormat="1" applyFont="1" applyBorder="1"/>
    <xf numFmtId="170" fontId="122" fillId="0" borderId="3" xfId="0" applyNumberFormat="1" applyFont="1" applyBorder="1" applyAlignment="1">
      <alignment horizontal="right"/>
    </xf>
    <xf numFmtId="0" fontId="138" fillId="0" borderId="0" xfId="39" applyFont="1" applyFill="1" applyBorder="1" applyAlignment="1">
      <alignment horizontal="right" vertical="center" wrapText="1" readingOrder="2"/>
    </xf>
    <xf numFmtId="173" fontId="108" fillId="0" borderId="0" xfId="4" applyNumberFormat="1" applyFont="1"/>
    <xf numFmtId="0" fontId="108" fillId="0" borderId="1" xfId="39" applyFont="1" applyBorder="1" applyAlignment="1">
      <alignment horizontal="right"/>
    </xf>
    <xf numFmtId="165" fontId="108" fillId="0" borderId="1" xfId="0" applyNumberFormat="1" applyFont="1" applyBorder="1"/>
    <xf numFmtId="0" fontId="93" fillId="0" borderId="0" xfId="39" applyFont="1" applyFill="1" applyBorder="1" applyAlignment="1">
      <alignment vertical="center"/>
    </xf>
    <xf numFmtId="165" fontId="124" fillId="0" borderId="0" xfId="0" applyNumberFormat="1" applyFont="1" applyBorder="1"/>
    <xf numFmtId="0" fontId="139" fillId="0" borderId="0" xfId="39" applyFont="1" applyAlignment="1">
      <alignment horizontal="right" indent="2"/>
    </xf>
    <xf numFmtId="0" fontId="137" fillId="0" borderId="0" xfId="39" applyFont="1" applyAlignment="1">
      <alignment horizontal="right" indent="4"/>
    </xf>
    <xf numFmtId="0" fontId="137" fillId="0" borderId="0" xfId="39" applyFont="1" applyBorder="1" applyAlignment="1">
      <alignment horizontal="right" indent="4"/>
    </xf>
    <xf numFmtId="0" fontId="139" fillId="0" borderId="0" xfId="39" applyFont="1" applyBorder="1" applyAlignment="1">
      <alignment horizontal="right" indent="2"/>
    </xf>
    <xf numFmtId="0" fontId="139" fillId="0" borderId="0" xfId="39" applyFont="1" applyBorder="1" applyAlignment="1">
      <alignment horizontal="right"/>
    </xf>
    <xf numFmtId="0" fontId="137" fillId="0" borderId="1" xfId="39" applyFont="1" applyBorder="1" applyAlignment="1">
      <alignment horizontal="right" indent="4"/>
    </xf>
    <xf numFmtId="0" fontId="138" fillId="0" borderId="0" xfId="39" applyFont="1" applyFill="1" applyBorder="1" applyAlignment="1">
      <alignment vertical="center"/>
    </xf>
    <xf numFmtId="0" fontId="108" fillId="0" borderId="0" xfId="39" applyFont="1" applyAlignment="1">
      <alignment horizontal="right" indent="4"/>
    </xf>
    <xf numFmtId="0" fontId="108" fillId="0" borderId="1" xfId="39" applyFont="1" applyBorder="1" applyAlignment="1">
      <alignment horizontal="right" indent="4"/>
    </xf>
    <xf numFmtId="0" fontId="152" fillId="0" borderId="0" xfId="39" applyFont="1" applyFill="1" applyBorder="1" applyAlignment="1">
      <alignment horizontal="right"/>
    </xf>
    <xf numFmtId="0" fontId="106" fillId="0" borderId="1" xfId="51" applyFont="1" applyBorder="1" applyAlignment="1">
      <alignment vertical="center"/>
    </xf>
    <xf numFmtId="0" fontId="106" fillId="0" borderId="2" xfId="52" applyFont="1" applyFill="1" applyBorder="1" applyAlignment="1">
      <alignment horizontal="right" vertical="center"/>
    </xf>
    <xf numFmtId="0" fontId="139" fillId="0" borderId="3" xfId="0" applyFont="1" applyFill="1" applyBorder="1" applyAlignment="1">
      <alignment vertical="center" wrapText="1"/>
    </xf>
    <xf numFmtId="170" fontId="106" fillId="0" borderId="0" xfId="51" applyNumberFormat="1" applyFont="1" applyAlignment="1">
      <alignment horizontal="right"/>
    </xf>
    <xf numFmtId="170" fontId="106" fillId="0" borderId="0" xfId="53" applyNumberFormat="1" applyFont="1" applyAlignment="1">
      <alignment horizontal="right"/>
    </xf>
    <xf numFmtId="170" fontId="84" fillId="0" borderId="0" xfId="51" applyNumberFormat="1" applyFont="1" applyAlignment="1">
      <alignment horizontal="right"/>
    </xf>
    <xf numFmtId="170" fontId="84" fillId="0" borderId="0" xfId="53" applyNumberFormat="1" applyFont="1" applyAlignment="1">
      <alignment horizontal="right"/>
    </xf>
    <xf numFmtId="0" fontId="139" fillId="0" borderId="0" xfId="0" applyFont="1" applyFill="1" applyBorder="1" applyAlignment="1">
      <alignment vertical="center" wrapText="1"/>
    </xf>
    <xf numFmtId="170" fontId="106" fillId="0" borderId="0" xfId="51" applyNumberFormat="1" applyFont="1" applyBorder="1" applyAlignment="1">
      <alignment horizontal="right"/>
    </xf>
    <xf numFmtId="170" fontId="106" fillId="0" borderId="0" xfId="53" applyNumberFormat="1" applyFont="1" applyBorder="1" applyAlignment="1">
      <alignment horizontal="right"/>
    </xf>
    <xf numFmtId="0" fontId="108" fillId="0" borderId="0" xfId="39" applyFont="1" applyBorder="1" applyAlignment="1">
      <alignment horizontal="right" indent="4"/>
    </xf>
    <xf numFmtId="170" fontId="84" fillId="0" borderId="0" xfId="51" applyNumberFormat="1" applyFont="1" applyBorder="1" applyAlignment="1">
      <alignment horizontal="right"/>
    </xf>
    <xf numFmtId="170" fontId="84" fillId="0" borderId="0" xfId="53" applyNumberFormat="1" applyFont="1" applyBorder="1" applyAlignment="1">
      <alignment horizontal="right"/>
    </xf>
    <xf numFmtId="170" fontId="84" fillId="0" borderId="1" xfId="51" applyNumberFormat="1" applyFont="1" applyBorder="1" applyAlignment="1">
      <alignment horizontal="right"/>
    </xf>
    <xf numFmtId="170" fontId="84" fillId="0" borderId="1" xfId="53" applyNumberFormat="1" applyFont="1" applyBorder="1" applyAlignment="1">
      <alignment horizontal="right"/>
    </xf>
    <xf numFmtId="0" fontId="140" fillId="0" borderId="0" xfId="51" applyFont="1"/>
    <xf numFmtId="0" fontId="154" fillId="0" borderId="0" xfId="51" applyFont="1" applyFill="1" applyBorder="1" applyAlignment="1"/>
    <xf numFmtId="0" fontId="139" fillId="0" borderId="0" xfId="39" applyFont="1" applyFill="1" applyBorder="1" applyAlignment="1">
      <alignment vertical="center"/>
    </xf>
    <xf numFmtId="0" fontId="139" fillId="0" borderId="2" xfId="39" applyFont="1" applyFill="1" applyBorder="1" applyAlignment="1"/>
    <xf numFmtId="0" fontId="139" fillId="0" borderId="2" xfId="39" applyFont="1" applyFill="1" applyBorder="1" applyAlignment="1">
      <alignment horizontal="right"/>
    </xf>
    <xf numFmtId="3" fontId="122" fillId="0" borderId="0" xfId="0" applyNumberFormat="1" applyFont="1" applyFill="1" applyBorder="1"/>
    <xf numFmtId="3" fontId="122" fillId="0" borderId="3" xfId="0" applyNumberFormat="1" applyFont="1" applyFill="1" applyBorder="1"/>
    <xf numFmtId="3" fontId="108" fillId="0" borderId="0" xfId="0" applyNumberFormat="1" applyFont="1" applyFill="1" applyBorder="1"/>
    <xf numFmtId="3" fontId="108" fillId="0" borderId="0" xfId="0" applyNumberFormat="1" applyFont="1" applyFill="1" applyBorder="1" applyProtection="1"/>
    <xf numFmtId="0" fontId="145" fillId="0" borderId="3" xfId="39" applyFont="1" applyFill="1" applyBorder="1" applyAlignment="1">
      <alignment vertical="center"/>
    </xf>
    <xf numFmtId="0" fontId="106" fillId="0" borderId="0" xfId="39" applyFont="1" applyFill="1" applyBorder="1" applyAlignment="1">
      <alignment vertical="top"/>
    </xf>
    <xf numFmtId="0" fontId="139" fillId="0" borderId="0" xfId="39" applyFont="1" applyFill="1" applyBorder="1" applyAlignment="1">
      <alignment vertical="top"/>
    </xf>
    <xf numFmtId="0" fontId="155" fillId="0" borderId="0" xfId="41" applyFont="1" applyAlignment="1">
      <alignment horizontal="right" readingOrder="2"/>
    </xf>
    <xf numFmtId="0" fontId="124" fillId="0" borderId="0" xfId="41" applyFont="1" applyAlignment="1">
      <alignment horizontal="right"/>
    </xf>
    <xf numFmtId="0" fontId="138" fillId="0" borderId="0" xfId="41" applyFont="1" applyBorder="1"/>
    <xf numFmtId="0" fontId="124" fillId="0" borderId="0" xfId="41" applyFont="1" applyBorder="1" applyAlignment="1">
      <alignment horizontal="right"/>
    </xf>
    <xf numFmtId="0" fontId="108" fillId="0" borderId="0" xfId="41" applyFont="1" applyFill="1" applyBorder="1"/>
    <xf numFmtId="182" fontId="108" fillId="0" borderId="0" xfId="4" applyNumberFormat="1" applyFont="1" applyAlignment="1">
      <alignment horizontal="right"/>
    </xf>
    <xf numFmtId="0" fontId="124" fillId="0" borderId="0" xfId="54" applyFont="1" applyFill="1" applyBorder="1"/>
    <xf numFmtId="172" fontId="140" fillId="0" borderId="0" xfId="44" applyNumberFormat="1" applyFont="1" applyBorder="1" applyAlignment="1">
      <alignment horizontal="right"/>
    </xf>
    <xf numFmtId="0" fontId="108" fillId="0" borderId="0" xfId="54" applyFont="1" applyFill="1" applyBorder="1"/>
    <xf numFmtId="0" fontId="137" fillId="0" borderId="0" xfId="41" applyFont="1" applyFill="1" applyBorder="1"/>
    <xf numFmtId="183" fontId="108" fillId="0" borderId="0" xfId="4" applyNumberFormat="1" applyFont="1" applyAlignment="1">
      <alignment horizontal="right"/>
    </xf>
    <xf numFmtId="0" fontId="137" fillId="0" borderId="0" xfId="54" applyFont="1" applyFill="1" applyBorder="1"/>
    <xf numFmtId="183" fontId="84" fillId="0" borderId="0" xfId="4" applyNumberFormat="1" applyFont="1" applyAlignment="1">
      <alignment horizontal="right"/>
    </xf>
    <xf numFmtId="183" fontId="108" fillId="0" borderId="0" xfId="41" applyNumberFormat="1" applyFont="1" applyAlignment="1">
      <alignment horizontal="right"/>
    </xf>
    <xf numFmtId="43" fontId="124" fillId="0" borderId="0" xfId="41" applyNumberFormat="1" applyFont="1"/>
    <xf numFmtId="0" fontId="124" fillId="0" borderId="0" xfId="41" applyFont="1" applyBorder="1"/>
    <xf numFmtId="0" fontId="144" fillId="0" borderId="0" xfId="0" applyFont="1" applyFill="1" applyAlignment="1">
      <alignment vertical="top"/>
    </xf>
    <xf numFmtId="0" fontId="144" fillId="0" borderId="0" xfId="41" applyFont="1" applyFill="1" applyBorder="1" applyAlignment="1">
      <alignment horizontal="right" vertical="center" readingOrder="2"/>
    </xf>
    <xf numFmtId="179" fontId="93" fillId="0" borderId="0" xfId="55" applyNumberFormat="1" applyFont="1" applyFill="1" applyBorder="1" applyAlignment="1"/>
    <xf numFmtId="0" fontId="138" fillId="0" borderId="1" xfId="41" applyFont="1" applyFill="1" applyBorder="1" applyAlignment="1">
      <alignment horizontal="right" vertical="center" readingOrder="2"/>
    </xf>
    <xf numFmtId="0" fontId="136" fillId="0" borderId="1" xfId="41" applyFont="1" applyFill="1" applyBorder="1" applyAlignment="1">
      <alignment horizontal="right" vertical="center"/>
    </xf>
    <xf numFmtId="0" fontId="138" fillId="0" borderId="2" xfId="41" applyFont="1" applyFill="1" applyBorder="1" applyAlignment="1">
      <alignment horizontal="right" vertical="center"/>
    </xf>
    <xf numFmtId="3" fontId="137" fillId="0" borderId="3" xfId="0" applyNumberFormat="1" applyFont="1" applyFill="1" applyBorder="1" applyAlignment="1">
      <alignment horizontal="right"/>
    </xf>
    <xf numFmtId="3" fontId="137" fillId="0" borderId="0" xfId="0" applyNumberFormat="1" applyFont="1" applyFill="1" applyBorder="1" applyAlignment="1">
      <alignment horizontal="right"/>
    </xf>
    <xf numFmtId="0" fontId="137" fillId="0" borderId="1" xfId="41" applyFont="1" applyFill="1" applyBorder="1"/>
    <xf numFmtId="3" fontId="137" fillId="0" borderId="1" xfId="0" applyNumberFormat="1" applyFont="1" applyFill="1" applyBorder="1" applyAlignment="1">
      <alignment horizontal="right"/>
    </xf>
    <xf numFmtId="0" fontId="152" fillId="0" borderId="0" xfId="41" applyFont="1" applyFill="1" applyBorder="1" applyAlignment="1">
      <alignment horizontal="right"/>
    </xf>
    <xf numFmtId="0" fontId="93" fillId="0" borderId="0" xfId="41" applyFont="1" applyFill="1" applyBorder="1" applyAlignment="1">
      <alignment horizontal="left"/>
    </xf>
    <xf numFmtId="0" fontId="138" fillId="0" borderId="0" xfId="41" applyFont="1" applyFill="1" applyBorder="1" applyAlignment="1">
      <alignment horizontal="right" vertical="center" readingOrder="2"/>
    </xf>
    <xf numFmtId="0" fontId="152" fillId="0" borderId="0" xfId="0" applyFont="1" applyFill="1" applyBorder="1" applyAlignment="1">
      <alignment horizontal="right"/>
    </xf>
    <xf numFmtId="0" fontId="124" fillId="0" borderId="0" xfId="0" applyFont="1" applyAlignment="1">
      <alignment horizontal="right"/>
    </xf>
    <xf numFmtId="0" fontId="138" fillId="0" borderId="2" xfId="0" applyFont="1" applyFill="1" applyBorder="1" applyAlignment="1">
      <alignment horizontal="right" vertical="center"/>
    </xf>
    <xf numFmtId="0" fontId="157" fillId="0" borderId="0" xfId="0" applyFont="1" applyAlignment="1">
      <alignment horizontal="right"/>
    </xf>
    <xf numFmtId="3" fontId="84" fillId="0" borderId="0" xfId="8" applyNumberFormat="1" applyFont="1" applyFill="1" applyBorder="1" applyAlignment="1">
      <alignment horizontal="right"/>
    </xf>
    <xf numFmtId="3" fontId="106" fillId="0" borderId="0" xfId="8" applyNumberFormat="1" applyFont="1" applyFill="1" applyBorder="1" applyAlignment="1">
      <alignment horizontal="right"/>
    </xf>
    <xf numFmtId="0" fontId="137" fillId="0" borderId="0" xfId="41" applyFont="1" applyFill="1" applyBorder="1" applyAlignment="1">
      <alignment horizontal="right" indent="2"/>
    </xf>
    <xf numFmtId="0" fontId="138" fillId="0" borderId="0" xfId="0" applyFont="1" applyFill="1" applyBorder="1" applyAlignment="1">
      <alignment horizontal="right" vertical="center"/>
    </xf>
    <xf numFmtId="0" fontId="136" fillId="0" borderId="0" xfId="41" applyFont="1" applyFill="1" applyBorder="1" applyAlignment="1">
      <alignment horizontal="right"/>
    </xf>
    <xf numFmtId="0" fontId="138" fillId="0" borderId="0" xfId="0" applyFont="1" applyFill="1" applyBorder="1" applyAlignment="1">
      <alignment horizontal="right" vertical="center" wrapText="1"/>
    </xf>
    <xf numFmtId="0" fontId="137" fillId="0" borderId="1" xfId="41" applyFont="1" applyFill="1" applyBorder="1" applyAlignment="1">
      <alignment horizontal="right" indent="2"/>
    </xf>
    <xf numFmtId="3" fontId="84" fillId="0" borderId="1" xfId="8" applyNumberFormat="1" applyFont="1" applyFill="1" applyBorder="1" applyAlignment="1">
      <alignment horizontal="right"/>
    </xf>
    <xf numFmtId="0" fontId="93" fillId="0" borderId="0" xfId="41" applyFont="1" applyFill="1" applyBorder="1" applyAlignment="1">
      <alignment horizontal="right"/>
    </xf>
    <xf numFmtId="0" fontId="124" fillId="0" borderId="0" xfId="41" applyFont="1" applyFill="1" applyBorder="1"/>
    <xf numFmtId="0" fontId="157" fillId="0" borderId="0" xfId="41" applyFont="1" applyAlignment="1">
      <alignment horizontal="right"/>
    </xf>
    <xf numFmtId="3" fontId="84" fillId="0" borderId="3" xfId="8" applyNumberFormat="1" applyFont="1" applyFill="1" applyBorder="1" applyAlignment="1">
      <alignment horizontal="right"/>
    </xf>
    <xf numFmtId="3" fontId="106" fillId="0" borderId="3" xfId="8" applyNumberFormat="1" applyFont="1" applyFill="1" applyBorder="1" applyAlignment="1">
      <alignment horizontal="right"/>
    </xf>
    <xf numFmtId="0" fontId="137" fillId="0" borderId="0" xfId="41" applyFont="1" applyFill="1" applyBorder="1" applyAlignment="1">
      <alignment horizontal="right" indent="3"/>
    </xf>
    <xf numFmtId="0" fontId="124" fillId="0" borderId="0" xfId="41" applyFont="1" applyFill="1" applyBorder="1" applyAlignment="1">
      <alignment horizontal="right" indent="3"/>
    </xf>
    <xf numFmtId="170" fontId="146" fillId="0" borderId="0" xfId="41" applyNumberFormat="1" applyFont="1" applyFill="1" applyBorder="1" applyAlignment="1">
      <alignment vertical="center"/>
    </xf>
    <xf numFmtId="169" fontId="158" fillId="0" borderId="0" xfId="40" applyNumberFormat="1" applyFont="1" applyFill="1" applyBorder="1" applyAlignment="1">
      <alignment horizontal="right"/>
    </xf>
    <xf numFmtId="0" fontId="137" fillId="0" borderId="0" xfId="40" applyFont="1" applyFill="1" applyBorder="1" applyAlignment="1">
      <alignment horizontal="right" wrapText="1"/>
    </xf>
    <xf numFmtId="0" fontId="137" fillId="0" borderId="1" xfId="41" applyFont="1" applyFill="1" applyBorder="1" applyAlignment="1">
      <alignment horizontal="right" indent="3"/>
    </xf>
    <xf numFmtId="170" fontId="146" fillId="0" borderId="0" xfId="41" applyNumberFormat="1" applyFont="1" applyFill="1" applyBorder="1" applyAlignment="1">
      <alignment horizontal="center" vertical="center"/>
    </xf>
    <xf numFmtId="0" fontId="137" fillId="0" borderId="0" xfId="40" applyFont="1" applyFill="1" applyBorder="1" applyAlignment="1">
      <alignment horizontal="left"/>
    </xf>
    <xf numFmtId="0" fontId="137" fillId="0" borderId="0" xfId="41" applyFont="1" applyFill="1" applyBorder="1" applyAlignment="1">
      <alignment horizontal="left"/>
    </xf>
    <xf numFmtId="0" fontId="137" fillId="0" borderId="0" xfId="41" applyFont="1" applyFill="1" applyBorder="1" applyAlignment="1">
      <alignment horizontal="right"/>
    </xf>
    <xf numFmtId="0" fontId="108" fillId="0" borderId="0" xfId="41" applyFont="1" applyAlignment="1">
      <alignment horizontal="right"/>
    </xf>
    <xf numFmtId="0" fontId="138" fillId="0" borderId="1" xfId="41" applyFont="1" applyFill="1" applyBorder="1" applyAlignment="1">
      <alignment horizontal="right" vertical="center"/>
    </xf>
    <xf numFmtId="170" fontId="84" fillId="0" borderId="0" xfId="38" applyNumberFormat="1" applyFont="1" applyAlignment="1">
      <alignment horizontal="right" vertical="center"/>
    </xf>
    <xf numFmtId="0" fontId="152" fillId="0" borderId="0" xfId="41" applyFont="1" applyFill="1" applyBorder="1" applyAlignment="1">
      <alignment horizontal="left"/>
    </xf>
    <xf numFmtId="0" fontId="137" fillId="0" borderId="0" xfId="40" applyFont="1" applyFill="1" applyBorder="1" applyAlignment="1"/>
    <xf numFmtId="170" fontId="84" fillId="0" borderId="1" xfId="38" applyNumberFormat="1" applyFont="1" applyBorder="1" applyAlignment="1">
      <alignment horizontal="right" vertical="center"/>
    </xf>
    <xf numFmtId="0" fontId="144" fillId="0" borderId="1" xfId="41" applyFont="1" applyFill="1" applyBorder="1" applyAlignment="1">
      <alignment horizontal="right" vertical="center" readingOrder="2"/>
    </xf>
    <xf numFmtId="0" fontId="137" fillId="0" borderId="0" xfId="0" applyFont="1" applyFill="1" applyBorder="1" applyAlignment="1">
      <alignment horizontal="right"/>
    </xf>
    <xf numFmtId="0" fontId="137" fillId="0" borderId="3" xfId="0" applyFont="1" applyFill="1" applyBorder="1" applyAlignment="1">
      <alignment horizontal="right"/>
    </xf>
    <xf numFmtId="1" fontId="106" fillId="0" borderId="0" xfId="0" applyNumberFormat="1" applyFont="1" applyFill="1" applyBorder="1" applyAlignment="1" applyProtection="1"/>
    <xf numFmtId="0" fontId="137" fillId="0" borderId="0" xfId="0" applyFont="1" applyFill="1" applyBorder="1" applyAlignment="1">
      <alignment horizontal="right" indent="2"/>
    </xf>
    <xf numFmtId="1" fontId="137" fillId="0" borderId="0" xfId="0" applyNumberFormat="1" applyFont="1" applyFill="1" applyBorder="1" applyAlignment="1">
      <alignment horizontal="right"/>
    </xf>
    <xf numFmtId="1" fontId="160" fillId="0" borderId="0" xfId="0" applyNumberFormat="1" applyFont="1" applyFill="1" applyBorder="1"/>
    <xf numFmtId="0" fontId="137" fillId="0" borderId="1" xfId="0" applyFont="1" applyFill="1" applyBorder="1" applyAlignment="1">
      <alignment horizontal="right" indent="2"/>
    </xf>
    <xf numFmtId="0" fontId="137" fillId="0" borderId="1" xfId="0" applyFont="1" applyFill="1" applyBorder="1" applyAlignment="1">
      <alignment horizontal="right"/>
    </xf>
    <xf numFmtId="1" fontId="137" fillId="0" borderId="1" xfId="0" applyNumberFormat="1" applyFont="1" applyFill="1" applyBorder="1" applyAlignment="1">
      <alignment horizontal="right"/>
    </xf>
    <xf numFmtId="0" fontId="93" fillId="0" borderId="3" xfId="41" applyFont="1" applyFill="1" applyBorder="1" applyAlignment="1">
      <alignment horizontal="right"/>
    </xf>
    <xf numFmtId="0" fontId="136" fillId="0" borderId="1" xfId="41" applyFont="1" applyFill="1" applyBorder="1" applyAlignment="1">
      <alignment horizontal="right" vertical="center" readingOrder="2"/>
    </xf>
    <xf numFmtId="0" fontId="136" fillId="0" borderId="2" xfId="41" applyFont="1" applyFill="1" applyBorder="1" applyAlignment="1">
      <alignment vertical="center"/>
    </xf>
    <xf numFmtId="0" fontId="136" fillId="0" borderId="2" xfId="41" applyFont="1" applyFill="1" applyBorder="1" applyAlignment="1">
      <alignment horizontal="right" vertical="center"/>
    </xf>
    <xf numFmtId="0" fontId="161" fillId="0" borderId="2" xfId="8" applyFont="1" applyFill="1" applyBorder="1" applyAlignment="1">
      <alignment horizontal="right" vertical="center"/>
    </xf>
    <xf numFmtId="0" fontId="96" fillId="0" borderId="3" xfId="41" applyFont="1" applyFill="1" applyBorder="1" applyAlignment="1"/>
    <xf numFmtId="3" fontId="139" fillId="0" borderId="3" xfId="4" applyNumberFormat="1" applyFont="1" applyFill="1" applyBorder="1" applyAlignment="1">
      <alignment horizontal="right"/>
    </xf>
    <xf numFmtId="3" fontId="106" fillId="0" borderId="3" xfId="56" applyNumberFormat="1" applyFont="1" applyFill="1" applyBorder="1" applyAlignment="1">
      <alignment horizontal="right"/>
    </xf>
    <xf numFmtId="0" fontId="97" fillId="0" borderId="0" xfId="41" applyFont="1" applyFill="1" applyBorder="1" applyAlignment="1">
      <alignment horizontal="right" vertical="center"/>
    </xf>
    <xf numFmtId="3" fontId="108" fillId="0" borderId="0" xfId="4" applyNumberFormat="1" applyFont="1" applyFill="1" applyAlignment="1">
      <alignment horizontal="right"/>
    </xf>
    <xf numFmtId="3" fontId="84" fillId="0" borderId="0" xfId="56" applyNumberFormat="1" applyFont="1" applyFill="1" applyAlignment="1">
      <alignment horizontal="right"/>
    </xf>
    <xf numFmtId="3" fontId="84" fillId="0" borderId="0" xfId="56" applyNumberFormat="1" applyFont="1" applyFill="1" applyBorder="1" applyAlignment="1">
      <alignment horizontal="right"/>
    </xf>
    <xf numFmtId="0" fontId="124" fillId="2" borderId="0" xfId="41" applyFont="1" applyFill="1"/>
    <xf numFmtId="0" fontId="145" fillId="0" borderId="0" xfId="41" applyFont="1" applyFill="1" applyBorder="1" applyAlignment="1"/>
    <xf numFmtId="3" fontId="108" fillId="0" borderId="0" xfId="4" applyNumberFormat="1" applyFont="1" applyFill="1" applyBorder="1" applyAlignment="1">
      <alignment horizontal="right"/>
    </xf>
    <xf numFmtId="0" fontId="97" fillId="0" borderId="1" xfId="41" applyFont="1" applyFill="1" applyBorder="1" applyAlignment="1">
      <alignment horizontal="right" vertical="center"/>
    </xf>
    <xf numFmtId="3" fontId="108" fillId="0" borderId="1" xfId="4" applyNumberFormat="1" applyFont="1" applyFill="1" applyBorder="1" applyAlignment="1">
      <alignment horizontal="right"/>
    </xf>
    <xf numFmtId="3" fontId="84" fillId="0" borderId="1" xfId="56" applyNumberFormat="1" applyFont="1" applyFill="1" applyBorder="1" applyAlignment="1">
      <alignment horizontal="right"/>
    </xf>
    <xf numFmtId="173" fontId="136" fillId="0" borderId="0" xfId="41" applyNumberFormat="1" applyFont="1" applyFill="1" applyBorder="1" applyAlignment="1">
      <alignment horizontal="right"/>
    </xf>
    <xf numFmtId="173" fontId="145" fillId="0" borderId="0" xfId="41" applyNumberFormat="1" applyFont="1" applyFill="1" applyBorder="1" applyAlignment="1">
      <alignment horizontal="right"/>
    </xf>
    <xf numFmtId="0" fontId="138" fillId="0" borderId="2" xfId="41" applyFont="1" applyFill="1" applyBorder="1" applyAlignment="1">
      <alignment vertical="center"/>
    </xf>
    <xf numFmtId="0" fontId="139" fillId="0" borderId="3" xfId="41" applyFont="1" applyFill="1" applyBorder="1" applyAlignment="1">
      <alignment horizontal="right"/>
    </xf>
    <xf numFmtId="3" fontId="139" fillId="0" borderId="3" xfId="0" applyNumberFormat="1" applyFont="1" applyFill="1" applyBorder="1" applyAlignment="1">
      <alignment horizontal="right"/>
    </xf>
    <xf numFmtId="0" fontId="137" fillId="0" borderId="0" xfId="41" applyFont="1" applyAlignment="1">
      <alignment horizontal="right"/>
    </xf>
    <xf numFmtId="183" fontId="108" fillId="0" borderId="0" xfId="44" applyNumberFormat="1" applyFont="1" applyFill="1"/>
    <xf numFmtId="183" fontId="84" fillId="0" borderId="0" xfId="4" applyNumberFormat="1" applyFont="1" applyFill="1"/>
    <xf numFmtId="183" fontId="108" fillId="0" borderId="0" xfId="44" applyNumberFormat="1" applyFont="1" applyFill="1" applyBorder="1"/>
    <xf numFmtId="183" fontId="84" fillId="0" borderId="0" xfId="4" applyNumberFormat="1" applyFont="1" applyFill="1" applyBorder="1"/>
    <xf numFmtId="0" fontId="139" fillId="0" borderId="0" xfId="41" applyFont="1" applyFill="1" applyBorder="1" applyAlignment="1">
      <alignment horizontal="right"/>
    </xf>
    <xf numFmtId="183" fontId="108" fillId="0" borderId="1" xfId="44" applyNumberFormat="1" applyFont="1" applyFill="1" applyBorder="1"/>
    <xf numFmtId="183" fontId="84" fillId="0" borderId="1" xfId="4" applyNumberFormat="1" applyFont="1" applyFill="1" applyBorder="1"/>
    <xf numFmtId="0" fontId="137" fillId="0" borderId="3" xfId="41" applyFont="1" applyFill="1" applyBorder="1" applyAlignment="1">
      <alignment horizontal="right"/>
    </xf>
    <xf numFmtId="0" fontId="93" fillId="0" borderId="0" xfId="41" applyFont="1" applyFill="1" applyBorder="1" applyAlignment="1"/>
    <xf numFmtId="0" fontId="145" fillId="0" borderId="0" xfId="41" applyFont="1" applyFill="1" applyBorder="1" applyAlignment="1">
      <alignment horizontal="right"/>
    </xf>
    <xf numFmtId="0" fontId="136" fillId="0" borderId="1" xfId="41" applyFont="1" applyFill="1" applyBorder="1" applyAlignment="1">
      <alignment horizontal="right" readingOrder="2"/>
    </xf>
    <xf numFmtId="0" fontId="136" fillId="0" borderId="1" xfId="41" applyFont="1" applyFill="1" applyBorder="1" applyAlignment="1"/>
    <xf numFmtId="0" fontId="139" fillId="0" borderId="3" xfId="41" applyFont="1" applyFill="1" applyBorder="1" applyAlignment="1"/>
    <xf numFmtId="0" fontId="137" fillId="0" borderId="0" xfId="40" applyFont="1" applyFill="1" applyBorder="1" applyAlignment="1">
      <alignment horizontal="right" vertical="center" wrapText="1" indent="1" readingOrder="2"/>
    </xf>
    <xf numFmtId="0" fontId="137" fillId="0" borderId="0" xfId="57" applyFont="1" applyFill="1" applyBorder="1" applyAlignment="1" applyProtection="1">
      <alignment horizontal="right" indent="1"/>
    </xf>
    <xf numFmtId="0" fontId="84" fillId="0" borderId="0" xfId="40" applyFont="1" applyFill="1" applyBorder="1" applyAlignment="1">
      <alignment horizontal="right" vertical="center" wrapText="1" indent="1" readingOrder="2"/>
    </xf>
    <xf numFmtId="0" fontId="137" fillId="0" borderId="1" xfId="40" applyFont="1" applyFill="1" applyBorder="1" applyAlignment="1">
      <alignment horizontal="right" vertical="center" wrapText="1" indent="1" readingOrder="2"/>
    </xf>
    <xf numFmtId="0" fontId="93" fillId="0" borderId="3" xfId="41" applyFont="1" applyFill="1" applyBorder="1" applyAlignment="1"/>
    <xf numFmtId="0" fontId="136" fillId="0" borderId="1" xfId="50" applyFont="1" applyFill="1" applyBorder="1" applyAlignment="1">
      <alignment horizontal="right" readingOrder="2"/>
    </xf>
    <xf numFmtId="0" fontId="136" fillId="0" borderId="1" xfId="50" applyFont="1" applyFill="1" applyBorder="1" applyAlignment="1">
      <alignment horizontal="right"/>
    </xf>
    <xf numFmtId="0" fontId="146" fillId="0" borderId="0" xfId="50" applyFont="1" applyFill="1" applyAlignment="1">
      <alignment horizontal="right"/>
    </xf>
    <xf numFmtId="0" fontId="136" fillId="3" borderId="2" xfId="50" applyNumberFormat="1" applyFont="1" applyFill="1" applyBorder="1" applyAlignment="1">
      <alignment horizontal="right" indent="1"/>
    </xf>
    <xf numFmtId="0" fontId="138" fillId="0" borderId="2" xfId="50" applyFont="1" applyFill="1" applyBorder="1" applyAlignment="1">
      <alignment horizontal="right" vertical="center"/>
    </xf>
    <xf numFmtId="0" fontId="137" fillId="0" borderId="0" xfId="50" applyNumberFormat="1" applyFont="1" applyFill="1" applyBorder="1" applyAlignment="1">
      <alignment horizontal="right" indent="3"/>
    </xf>
    <xf numFmtId="0" fontId="124" fillId="0" borderId="0" xfId="50" applyFont="1" applyAlignment="1">
      <alignment horizontal="right"/>
    </xf>
    <xf numFmtId="0" fontId="139" fillId="0" borderId="0" xfId="50" applyFont="1" applyFill="1" applyBorder="1"/>
    <xf numFmtId="0" fontId="139" fillId="0" borderId="0" xfId="50" applyFont="1" applyFill="1" applyBorder="1" applyAlignment="1">
      <alignment horizontal="right"/>
    </xf>
    <xf numFmtId="3" fontId="106" fillId="0" borderId="0" xfId="0" applyNumberFormat="1" applyFont="1" applyFill="1" applyBorder="1" applyAlignment="1">
      <alignment horizontal="right"/>
    </xf>
    <xf numFmtId="0" fontId="84" fillId="0" borderId="0" xfId="50" applyNumberFormat="1" applyFont="1" applyFill="1" applyBorder="1" applyAlignment="1">
      <alignment horizontal="right" indent="3"/>
    </xf>
    <xf numFmtId="0" fontId="124" fillId="0" borderId="0" xfId="50" applyFont="1" applyBorder="1" applyAlignment="1">
      <alignment horizontal="right"/>
    </xf>
    <xf numFmtId="0" fontId="84" fillId="0" borderId="1" xfId="50" applyNumberFormat="1" applyFont="1" applyFill="1" applyBorder="1" applyAlignment="1">
      <alignment horizontal="right" indent="3"/>
    </xf>
    <xf numFmtId="0" fontId="124" fillId="0" borderId="1" xfId="50" applyFont="1" applyBorder="1"/>
    <xf numFmtId="0" fontId="108" fillId="0" borderId="1" xfId="50" applyFont="1" applyBorder="1"/>
    <xf numFmtId="0" fontId="93" fillId="0" borderId="0" xfId="50" applyFont="1" applyFill="1" applyAlignment="1">
      <alignment horizontal="right"/>
    </xf>
    <xf numFmtId="0" fontId="138" fillId="0" borderId="0" xfId="0" applyFont="1" applyFill="1" applyBorder="1" applyAlignment="1">
      <alignment vertical="center"/>
    </xf>
    <xf numFmtId="0" fontId="155" fillId="0" borderId="0" xfId="40" applyFont="1" applyAlignment="1">
      <alignment horizontal="right" vertical="center" readingOrder="2"/>
    </xf>
    <xf numFmtId="0" fontId="124" fillId="0" borderId="0" xfId="40" applyFont="1"/>
    <xf numFmtId="0" fontId="138" fillId="0" borderId="0" xfId="40" applyFont="1" applyFill="1" applyBorder="1" applyAlignment="1">
      <alignment vertical="center"/>
    </xf>
    <xf numFmtId="0" fontId="157" fillId="0" borderId="0" xfId="0" applyFont="1" applyFill="1" applyAlignment="1">
      <alignment vertical="center"/>
    </xf>
    <xf numFmtId="0" fontId="146" fillId="0" borderId="0" xfId="40" applyFont="1" applyFill="1"/>
    <xf numFmtId="0" fontId="93" fillId="0" borderId="0" xfId="40" applyFont="1" applyFill="1" applyBorder="1" applyAlignment="1"/>
    <xf numFmtId="0" fontId="146" fillId="0" borderId="0" xfId="40" applyFont="1" applyFill="1" applyBorder="1"/>
    <xf numFmtId="0" fontId="106" fillId="0" borderId="1" xfId="40" applyFont="1" applyFill="1" applyBorder="1" applyAlignment="1">
      <alignment horizontal="right" vertical="center" readingOrder="2"/>
    </xf>
    <xf numFmtId="0" fontId="138" fillId="0" borderId="1" xfId="40" applyFont="1" applyFill="1" applyBorder="1" applyAlignment="1">
      <alignment vertical="center"/>
    </xf>
    <xf numFmtId="0" fontId="139" fillId="0" borderId="2" xfId="40" applyFont="1" applyFill="1" applyBorder="1" applyAlignment="1">
      <alignment vertical="center"/>
    </xf>
    <xf numFmtId="0" fontId="139" fillId="0" borderId="2" xfId="40" applyFont="1" applyFill="1" applyBorder="1" applyAlignment="1">
      <alignment horizontal="right" vertical="center"/>
    </xf>
    <xf numFmtId="0" fontId="124" fillId="0" borderId="0" xfId="40" applyFont="1" applyBorder="1"/>
    <xf numFmtId="0" fontId="139" fillId="0" borderId="3" xfId="40" applyFont="1" applyFill="1" applyBorder="1"/>
    <xf numFmtId="0" fontId="84" fillId="0" borderId="0" xfId="7" applyNumberFormat="1" applyFont="1" applyBorder="1" applyAlignment="1">
      <alignment horizontal="right" indent="2" readingOrder="2"/>
    </xf>
    <xf numFmtId="0" fontId="84" fillId="0" borderId="1" xfId="7" applyNumberFormat="1" applyFont="1" applyBorder="1" applyAlignment="1">
      <alignment horizontal="right" indent="2" readingOrder="2"/>
    </xf>
    <xf numFmtId="3" fontId="108" fillId="0" borderId="1" xfId="0" applyNumberFormat="1" applyFont="1" applyFill="1" applyBorder="1"/>
    <xf numFmtId="0" fontId="93" fillId="0" borderId="0" xfId="40" applyFont="1" applyFill="1" applyBorder="1" applyAlignment="1">
      <alignment horizontal="left"/>
    </xf>
    <xf numFmtId="0" fontId="139" fillId="0" borderId="1" xfId="40" applyFont="1" applyFill="1" applyBorder="1" applyAlignment="1">
      <alignment horizontal="right" vertical="top" readingOrder="2"/>
    </xf>
    <xf numFmtId="0" fontId="139" fillId="0" borderId="0" xfId="40" applyFont="1" applyFill="1" applyBorder="1" applyAlignment="1">
      <alignment horizontal="right" vertical="top" readingOrder="2"/>
    </xf>
    <xf numFmtId="0" fontId="139" fillId="0" borderId="3" xfId="40" applyFont="1" applyFill="1" applyBorder="1" applyAlignment="1">
      <alignment vertical="center"/>
    </xf>
    <xf numFmtId="0" fontId="139" fillId="0" borderId="1" xfId="40" applyFont="1" applyFill="1" applyBorder="1" applyAlignment="1">
      <alignment vertical="center"/>
    </xf>
    <xf numFmtId="0" fontId="139" fillId="0" borderId="1" xfId="40" applyFont="1" applyFill="1" applyBorder="1" applyAlignment="1">
      <alignment horizontal="right" vertical="center"/>
    </xf>
    <xf numFmtId="0" fontId="93" fillId="0" borderId="3" xfId="40" applyFont="1" applyFill="1" applyBorder="1" applyAlignment="1"/>
    <xf numFmtId="0" fontId="144" fillId="0" borderId="0" xfId="40" applyFont="1" applyFill="1" applyBorder="1" applyAlignment="1">
      <alignment horizontal="right" readingOrder="2"/>
    </xf>
    <xf numFmtId="0" fontId="138" fillId="0" borderId="0" xfId="40" applyFont="1" applyFill="1" applyBorder="1" applyAlignment="1"/>
    <xf numFmtId="0" fontId="163" fillId="0" borderId="1" xfId="40" applyFont="1" applyFill="1" applyBorder="1" applyAlignment="1">
      <alignment horizontal="right" vertical="center"/>
    </xf>
    <xf numFmtId="0" fontId="139" fillId="0" borderId="1" xfId="40" applyFont="1" applyFill="1" applyBorder="1" applyAlignment="1">
      <alignment horizontal="left" vertical="center"/>
    </xf>
    <xf numFmtId="0" fontId="139" fillId="0" borderId="0" xfId="40" applyFont="1" applyFill="1" applyBorder="1" applyAlignment="1">
      <alignment horizontal="left" vertical="center"/>
    </xf>
    <xf numFmtId="0" fontId="139" fillId="0" borderId="2" xfId="40" applyFont="1" applyFill="1" applyBorder="1" applyAlignment="1">
      <alignment horizontal="center" vertical="center"/>
    </xf>
    <xf numFmtId="0" fontId="139" fillId="0" borderId="0" xfId="40" applyFont="1" applyFill="1"/>
    <xf numFmtId="170" fontId="106" fillId="0" borderId="0" xfId="0" applyNumberFormat="1" applyFont="1"/>
    <xf numFmtId="0" fontId="84" fillId="0" borderId="0" xfId="7" applyNumberFormat="1" applyFont="1" applyFill="1" applyBorder="1" applyAlignment="1">
      <alignment horizontal="right" vertical="center" indent="2"/>
    </xf>
    <xf numFmtId="3" fontId="137" fillId="0" borderId="0" xfId="40" applyNumberFormat="1" applyFont="1" applyFill="1" applyBorder="1"/>
    <xf numFmtId="0" fontId="84" fillId="0" borderId="1" xfId="7" applyNumberFormat="1" applyFont="1" applyFill="1" applyBorder="1" applyAlignment="1">
      <alignment horizontal="right" vertical="center" indent="2"/>
    </xf>
    <xf numFmtId="0" fontId="164" fillId="0" borderId="0" xfId="40" applyFont="1" applyFill="1"/>
    <xf numFmtId="0" fontId="93" fillId="0" borderId="0" xfId="40" applyFont="1" applyFill="1"/>
    <xf numFmtId="0" fontId="145" fillId="0" borderId="0" xfId="40" applyFont="1" applyFill="1" applyBorder="1" applyAlignment="1">
      <alignment horizontal="right" vertical="top" wrapText="1"/>
    </xf>
    <xf numFmtId="17" fontId="145" fillId="0" borderId="0" xfId="40" applyNumberFormat="1" applyFont="1" applyFill="1" applyBorder="1" applyAlignment="1">
      <alignment horizontal="right" vertical="top" wrapText="1"/>
    </xf>
    <xf numFmtId="173" fontId="122" fillId="0" borderId="0" xfId="4" applyNumberFormat="1" applyFont="1" applyFill="1" applyBorder="1"/>
    <xf numFmtId="173" fontId="108" fillId="0" borderId="0" xfId="4" applyNumberFormat="1" applyFont="1" applyFill="1" applyBorder="1"/>
    <xf numFmtId="173" fontId="108" fillId="0" borderId="0" xfId="4" applyNumberFormat="1" applyFont="1" applyFill="1" applyBorder="1" applyAlignment="1">
      <alignment wrapText="1"/>
    </xf>
    <xf numFmtId="179" fontId="93" fillId="0" borderId="0" xfId="58" applyNumberFormat="1" applyFont="1" applyFill="1" applyBorder="1" applyAlignment="1"/>
    <xf numFmtId="0" fontId="139" fillId="0" borderId="0" xfId="40" applyFont="1" applyFill="1" applyBorder="1" applyAlignment="1">
      <alignment horizontal="right" vertical="center" readingOrder="2"/>
    </xf>
    <xf numFmtId="0" fontId="139" fillId="0" borderId="0" xfId="40" applyFont="1" applyFill="1" applyBorder="1" applyAlignment="1">
      <alignment vertical="center"/>
    </xf>
    <xf numFmtId="0" fontId="138" fillId="0" borderId="0" xfId="40" applyFont="1" applyFill="1" applyAlignment="1"/>
    <xf numFmtId="0" fontId="152" fillId="0" borderId="1" xfId="40" applyFont="1" applyFill="1" applyBorder="1" applyAlignment="1">
      <alignment horizontal="right" vertical="center"/>
    </xf>
    <xf numFmtId="170" fontId="124" fillId="0" borderId="0" xfId="40" applyNumberFormat="1" applyFont="1"/>
    <xf numFmtId="0" fontId="84" fillId="0" borderId="0" xfId="7" applyFont="1" applyBorder="1" applyAlignment="1">
      <alignment horizontal="right" indent="2"/>
    </xf>
    <xf numFmtId="0" fontId="84" fillId="0" borderId="1" xfId="7" applyFont="1" applyBorder="1" applyAlignment="1">
      <alignment horizontal="right" indent="2"/>
    </xf>
    <xf numFmtId="0" fontId="144" fillId="0" borderId="1" xfId="40" applyFont="1" applyFill="1" applyBorder="1" applyAlignment="1">
      <alignment horizontal="right" vertical="top" readingOrder="2"/>
    </xf>
    <xf numFmtId="0" fontId="138" fillId="0" borderId="1" xfId="40" applyFont="1" applyFill="1" applyBorder="1" applyAlignment="1">
      <alignment horizontal="right" vertical="top" readingOrder="2"/>
    </xf>
    <xf numFmtId="0" fontId="138" fillId="0" borderId="0" xfId="40" applyFont="1" applyFill="1" applyBorder="1" applyAlignment="1">
      <alignment horizontal="right" vertical="top" readingOrder="2"/>
    </xf>
    <xf numFmtId="0" fontId="137" fillId="0" borderId="3" xfId="40" applyFont="1" applyFill="1" applyBorder="1"/>
    <xf numFmtId="0" fontId="108" fillId="0" borderId="3" xfId="0" applyFont="1" applyFill="1" applyBorder="1"/>
    <xf numFmtId="0" fontId="108" fillId="0" borderId="0" xfId="40" applyFont="1"/>
    <xf numFmtId="0" fontId="108" fillId="0" borderId="0" xfId="40" applyFont="1" applyBorder="1"/>
    <xf numFmtId="0" fontId="137" fillId="0" borderId="0" xfId="40" applyFont="1" applyFill="1" applyBorder="1"/>
    <xf numFmtId="0" fontId="137" fillId="0" borderId="1" xfId="40" applyFont="1" applyFill="1" applyBorder="1"/>
    <xf numFmtId="0" fontId="145" fillId="0" borderId="3" xfId="40" applyFont="1" applyFill="1" applyBorder="1" applyAlignment="1"/>
    <xf numFmtId="0" fontId="145" fillId="0" borderId="0" xfId="40" applyFont="1" applyFill="1" applyBorder="1" applyAlignment="1"/>
    <xf numFmtId="170" fontId="108" fillId="0" borderId="3" xfId="0" applyNumberFormat="1" applyFont="1" applyFill="1" applyBorder="1"/>
    <xf numFmtId="170" fontId="108" fillId="0" borderId="0" xfId="40" applyNumberFormat="1" applyFont="1"/>
    <xf numFmtId="2" fontId="108" fillId="0" borderId="0" xfId="40" applyNumberFormat="1" applyFont="1"/>
    <xf numFmtId="0" fontId="139" fillId="0" borderId="0" xfId="40" applyFont="1" applyFill="1" applyBorder="1" applyAlignment="1">
      <alignment horizontal="right" vertical="center"/>
    </xf>
    <xf numFmtId="0" fontId="136" fillId="0" borderId="1" xfId="40" applyFont="1" applyFill="1" applyBorder="1" applyAlignment="1">
      <alignment horizontal="right" vertical="top" readingOrder="2"/>
    </xf>
    <xf numFmtId="0" fontId="136" fillId="0" borderId="1" xfId="40" applyFont="1" applyFill="1" applyBorder="1" applyAlignment="1">
      <alignment vertical="top" readingOrder="2"/>
    </xf>
    <xf numFmtId="0" fontId="136" fillId="0" borderId="0" xfId="40" applyFont="1" applyFill="1" applyBorder="1" applyAlignment="1">
      <alignment vertical="top" readingOrder="2"/>
    </xf>
    <xf numFmtId="0" fontId="124" fillId="0" borderId="0" xfId="40" applyFont="1" applyFill="1"/>
    <xf numFmtId="0" fontId="108" fillId="0" borderId="2" xfId="40" applyFont="1" applyBorder="1"/>
    <xf numFmtId="0" fontId="122" fillId="0" borderId="3" xfId="0" applyFont="1" applyFill="1" applyBorder="1" applyAlignment="1">
      <alignment vertical="center"/>
    </xf>
    <xf numFmtId="0" fontId="108" fillId="0" borderId="0" xfId="0" applyFont="1" applyBorder="1"/>
    <xf numFmtId="3" fontId="122" fillId="0" borderId="0" xfId="0" applyNumberFormat="1" applyFont="1" applyFill="1" applyBorder="1" applyAlignment="1">
      <alignment horizontal="right" vertical="center"/>
    </xf>
    <xf numFmtId="0" fontId="139" fillId="0" borderId="0" xfId="40" applyFont="1" applyFill="1" applyBorder="1" applyAlignment="1"/>
    <xf numFmtId="3" fontId="108" fillId="0" borderId="0" xfId="0" applyNumberFormat="1" applyFont="1" applyFill="1" applyAlignment="1">
      <alignment horizontal="right"/>
    </xf>
    <xf numFmtId="0" fontId="84" fillId="0" borderId="0" xfId="40" applyFont="1" applyFill="1" applyBorder="1" applyAlignment="1">
      <alignment horizontal="right" vertical="center" indent="2"/>
    </xf>
    <xf numFmtId="0" fontId="140" fillId="0" borderId="0" xfId="40" applyFont="1"/>
    <xf numFmtId="0" fontId="106" fillId="0" borderId="0" xfId="40" applyFont="1" applyFill="1" applyBorder="1" applyAlignment="1">
      <alignment horizontal="right"/>
    </xf>
    <xf numFmtId="0" fontId="84" fillId="0" borderId="0" xfId="40" applyFont="1" applyBorder="1"/>
    <xf numFmtId="0" fontId="84" fillId="0" borderId="1" xfId="40" applyFont="1" applyFill="1" applyBorder="1" applyAlignment="1">
      <alignment horizontal="right" vertical="center" indent="2"/>
    </xf>
    <xf numFmtId="0" fontId="108" fillId="0" borderId="1" xfId="40" applyFont="1" applyBorder="1"/>
    <xf numFmtId="0" fontId="160" fillId="0" borderId="0" xfId="0" applyFont="1" applyAlignment="1">
      <alignment horizontal="right" readingOrder="2"/>
    </xf>
    <xf numFmtId="0" fontId="93" fillId="0" borderId="0" xfId="59" applyFont="1" applyFill="1" applyBorder="1" applyAlignment="1"/>
    <xf numFmtId="0" fontId="137" fillId="0" borderId="0" xfId="59" applyFont="1" applyFill="1" applyBorder="1" applyAlignment="1">
      <alignment horizontal="right" indent="2"/>
    </xf>
    <xf numFmtId="0" fontId="155" fillId="0" borderId="0" xfId="59" applyFont="1" applyAlignment="1"/>
    <xf numFmtId="0" fontId="124" fillId="0" borderId="0" xfId="59" applyFont="1"/>
    <xf numFmtId="0" fontId="138" fillId="0" borderId="0" xfId="59" applyFont="1" applyFill="1" applyBorder="1" applyAlignment="1">
      <alignment horizontal="right" vertical="top" readingOrder="2"/>
    </xf>
    <xf numFmtId="0" fontId="138" fillId="0" borderId="0" xfId="59" applyFont="1" applyFill="1" applyBorder="1" applyAlignment="1">
      <alignment horizontal="right" vertical="center" readingOrder="2"/>
    </xf>
    <xf numFmtId="0" fontId="146" fillId="0" borderId="0" xfId="59" applyFont="1" applyFill="1"/>
    <xf numFmtId="3" fontId="137" fillId="0" borderId="0" xfId="59" applyNumberFormat="1" applyFont="1" applyFill="1" applyBorder="1"/>
    <xf numFmtId="0" fontId="138" fillId="0" borderId="1" xfId="59" applyFont="1" applyFill="1" applyBorder="1" applyAlignment="1">
      <alignment horizontal="right" vertical="center" readingOrder="2"/>
    </xf>
    <xf numFmtId="0" fontId="138" fillId="0" borderId="1" xfId="59" applyFont="1" applyFill="1" applyBorder="1" applyAlignment="1">
      <alignment vertical="center"/>
    </xf>
    <xf numFmtId="0" fontId="138" fillId="0" borderId="2" xfId="59" applyFont="1" applyFill="1" applyBorder="1" applyAlignment="1">
      <alignment vertical="center"/>
    </xf>
    <xf numFmtId="0" fontId="157" fillId="0" borderId="2" xfId="38" applyFont="1" applyFill="1" applyBorder="1" applyAlignment="1">
      <alignment vertical="center"/>
    </xf>
    <xf numFmtId="0" fontId="139" fillId="0" borderId="3" xfId="59" applyFont="1" applyFill="1" applyBorder="1"/>
    <xf numFmtId="3" fontId="122" fillId="0" borderId="3" xfId="38" applyNumberFormat="1" applyFont="1" applyFill="1" applyBorder="1"/>
    <xf numFmtId="3" fontId="108" fillId="0" borderId="0" xfId="38" applyNumberFormat="1" applyFont="1" applyFill="1" applyBorder="1"/>
    <xf numFmtId="3" fontId="108" fillId="0" borderId="1" xfId="38" applyNumberFormat="1" applyFont="1" applyFill="1" applyBorder="1"/>
    <xf numFmtId="0" fontId="154" fillId="0" borderId="3" xfId="59" applyFont="1" applyFill="1" applyBorder="1" applyAlignment="1"/>
    <xf numFmtId="0" fontId="145" fillId="0" borderId="3" xfId="59" applyFont="1" applyFill="1" applyBorder="1" applyAlignment="1"/>
    <xf numFmtId="0" fontId="157" fillId="0" borderId="2" xfId="38" applyFont="1" applyFill="1" applyBorder="1" applyAlignment="1">
      <alignment horizontal="right" vertical="center"/>
    </xf>
    <xf numFmtId="0" fontId="144" fillId="0" borderId="2" xfId="38" applyFont="1" applyFill="1" applyBorder="1" applyAlignment="1">
      <alignment horizontal="right" vertical="center"/>
    </xf>
    <xf numFmtId="0" fontId="138" fillId="0" borderId="3" xfId="59" applyFont="1" applyFill="1" applyBorder="1" applyAlignment="1">
      <alignment vertical="center"/>
    </xf>
    <xf numFmtId="3" fontId="122" fillId="0" borderId="0" xfId="38" applyNumberFormat="1" applyFont="1" applyFill="1" applyBorder="1" applyAlignment="1">
      <alignment horizontal="right" vertical="center"/>
    </xf>
    <xf numFmtId="0" fontId="84" fillId="0" borderId="0" xfId="59" applyNumberFormat="1" applyFont="1" applyFill="1" applyBorder="1" applyAlignment="1">
      <alignment horizontal="right" indent="2"/>
    </xf>
    <xf numFmtId="0" fontId="84" fillId="0" borderId="1" xfId="59" applyNumberFormat="1" applyFont="1" applyFill="1" applyBorder="1" applyAlignment="1">
      <alignment horizontal="right" indent="2"/>
    </xf>
    <xf numFmtId="0" fontId="93" fillId="0" borderId="3" xfId="59" applyFont="1" applyFill="1" applyBorder="1" applyAlignment="1"/>
    <xf numFmtId="0" fontId="138" fillId="0" borderId="0" xfId="59" applyFont="1" applyFill="1" applyAlignment="1">
      <alignment horizontal="right" vertical="center" readingOrder="2"/>
    </xf>
    <xf numFmtId="0" fontId="138" fillId="0" borderId="0" xfId="59" applyFont="1" applyFill="1" applyAlignment="1">
      <alignment vertical="center"/>
    </xf>
    <xf numFmtId="0" fontId="139" fillId="0" borderId="3" xfId="59" applyFont="1" applyFill="1" applyBorder="1" applyAlignment="1">
      <alignment horizontal="right"/>
    </xf>
    <xf numFmtId="0" fontId="139" fillId="0" borderId="0" xfId="59" applyFont="1" applyFill="1" applyBorder="1" applyAlignment="1">
      <alignment horizontal="right"/>
    </xf>
    <xf numFmtId="3" fontId="122" fillId="0" borderId="0" xfId="38" applyNumberFormat="1" applyFont="1" applyFill="1" applyBorder="1"/>
    <xf numFmtId="0" fontId="143" fillId="0" borderId="0" xfId="59" applyFont="1" applyAlignment="1">
      <alignment horizontal="right" readingOrder="2"/>
    </xf>
    <xf numFmtId="0" fontId="138" fillId="0" borderId="0" xfId="59" applyFont="1" applyFill="1" applyAlignment="1">
      <alignment horizontal="right" readingOrder="2"/>
    </xf>
    <xf numFmtId="0" fontId="138" fillId="0" borderId="0" xfId="59" applyFont="1" applyFill="1" applyAlignment="1"/>
    <xf numFmtId="3" fontId="124" fillId="0" borderId="0" xfId="59" applyNumberFormat="1" applyFont="1"/>
    <xf numFmtId="37" fontId="124" fillId="0" borderId="0" xfId="59" applyNumberFormat="1" applyFont="1" applyFill="1"/>
    <xf numFmtId="0" fontId="84" fillId="0" borderId="0" xfId="59" applyNumberFormat="1" applyFont="1" applyFill="1" applyBorder="1" applyAlignment="1">
      <alignment horizontal="right" vertical="center" wrapText="1" indent="2"/>
    </xf>
    <xf numFmtId="3" fontId="151" fillId="0" borderId="0" xfId="38" applyNumberFormat="1" applyFont="1" applyFill="1" applyBorder="1" applyAlignment="1">
      <alignment horizontal="right"/>
    </xf>
    <xf numFmtId="0" fontId="137" fillId="0" borderId="0" xfId="59" applyFont="1" applyFill="1" applyBorder="1" applyAlignment="1"/>
    <xf numFmtId="3" fontId="151" fillId="0" borderId="1" xfId="38" applyNumberFormat="1" applyFont="1" applyFill="1" applyBorder="1" applyAlignment="1">
      <alignment horizontal="right"/>
    </xf>
    <xf numFmtId="0" fontId="143" fillId="0" borderId="0" xfId="59" applyFont="1" applyFill="1" applyAlignment="1">
      <alignment horizontal="right" readingOrder="2"/>
    </xf>
    <xf numFmtId="0" fontId="93" fillId="0" borderId="0" xfId="59" applyFont="1" applyFill="1" applyAlignment="1"/>
    <xf numFmtId="0" fontId="93" fillId="0" borderId="0" xfId="59" applyFont="1" applyFill="1" applyAlignment="1">
      <alignment horizontal="left"/>
    </xf>
    <xf numFmtId="0" fontId="144" fillId="0" borderId="1" xfId="59" applyFont="1" applyFill="1" applyBorder="1" applyAlignment="1">
      <alignment horizontal="right" vertical="top" readingOrder="2"/>
    </xf>
    <xf numFmtId="0" fontId="138" fillId="0" borderId="1" xfId="59" applyFont="1" applyFill="1" applyBorder="1" applyAlignment="1">
      <alignment horizontal="right" vertical="top" readingOrder="2"/>
    </xf>
    <xf numFmtId="0" fontId="138" fillId="0" borderId="2" xfId="59" applyFont="1" applyFill="1" applyBorder="1" applyAlignment="1">
      <alignment horizontal="center" vertical="center"/>
    </xf>
    <xf numFmtId="0" fontId="139" fillId="0" borderId="2" xfId="59" applyFont="1" applyFill="1" applyBorder="1" applyAlignment="1">
      <alignment horizontal="center" vertical="center" wrapText="1"/>
    </xf>
    <xf numFmtId="0" fontId="84" fillId="0" borderId="0" xfId="59" applyFont="1" applyFill="1" applyBorder="1" applyAlignment="1">
      <alignment horizontal="right"/>
    </xf>
    <xf numFmtId="3" fontId="108" fillId="0" borderId="0" xfId="38" applyNumberFormat="1" applyFont="1" applyFill="1" applyBorder="1" applyAlignment="1"/>
    <xf numFmtId="0" fontId="137" fillId="0" borderId="0" xfId="59" applyFont="1" applyFill="1" applyBorder="1" applyAlignment="1">
      <alignment horizontal="right" vertical="center" wrapText="1" indent="2"/>
    </xf>
    <xf numFmtId="0" fontId="143" fillId="0" borderId="0" xfId="59" applyFont="1" applyFill="1" applyBorder="1" applyAlignment="1">
      <alignment horizontal="right" readingOrder="2"/>
    </xf>
    <xf numFmtId="0" fontId="145" fillId="0" borderId="0" xfId="59" applyFont="1" applyFill="1" applyBorder="1" applyAlignment="1"/>
    <xf numFmtId="0" fontId="138" fillId="0" borderId="0" xfId="59" applyFont="1" applyFill="1" applyAlignment="1">
      <alignment horizontal="right" vertical="top" readingOrder="2"/>
    </xf>
    <xf numFmtId="0" fontId="138" fillId="0" borderId="0" xfId="59" applyFont="1" applyFill="1" applyBorder="1" applyAlignment="1">
      <alignment horizontal="right" vertical="center"/>
    </xf>
    <xf numFmtId="0" fontId="84" fillId="0" borderId="0" xfId="59" applyFont="1" applyBorder="1" applyAlignment="1">
      <alignment horizontal="right" vertical="center" indent="2"/>
    </xf>
    <xf numFmtId="0" fontId="84" fillId="0" borderId="1" xfId="59" applyFont="1" applyBorder="1" applyAlignment="1">
      <alignment horizontal="right" vertical="center" indent="2"/>
    </xf>
    <xf numFmtId="0" fontId="165" fillId="0" borderId="0" xfId="0" applyFont="1" applyAlignment="1">
      <alignment horizontal="right" readingOrder="2"/>
    </xf>
    <xf numFmtId="0" fontId="137" fillId="0" borderId="0" xfId="62" applyNumberFormat="1" applyFont="1"/>
    <xf numFmtId="0" fontId="137" fillId="0" borderId="0" xfId="62" applyFont="1"/>
    <xf numFmtId="0" fontId="166" fillId="0" borderId="0" xfId="62" applyFont="1" applyAlignment="1">
      <alignment vertical="top" indent="1"/>
    </xf>
    <xf numFmtId="0" fontId="108" fillId="0" borderId="0" xfId="62" applyFont="1" applyAlignment="1">
      <alignment horizontal="right" vertical="center" indent="1"/>
    </xf>
    <xf numFmtId="0" fontId="137" fillId="0" borderId="0" xfId="62" applyNumberFormat="1" applyFont="1" applyFill="1" applyBorder="1" applyAlignment="1">
      <alignment horizontal="left"/>
    </xf>
    <xf numFmtId="175" fontId="137" fillId="0" borderId="0" xfId="63" applyNumberFormat="1" applyFont="1" applyFill="1" applyBorder="1" applyAlignment="1">
      <alignment horizontal="right"/>
    </xf>
    <xf numFmtId="0" fontId="137" fillId="0" borderId="0" xfId="62" applyFont="1" applyFill="1" applyBorder="1" applyAlignment="1">
      <alignment horizontal="left"/>
    </xf>
    <xf numFmtId="0" fontId="137" fillId="0" borderId="0" xfId="62" applyFont="1" applyFill="1" applyBorder="1"/>
    <xf numFmtId="175" fontId="108" fillId="0" borderId="0" xfId="64" applyNumberFormat="1" applyFont="1" applyFill="1" applyBorder="1"/>
    <xf numFmtId="0" fontId="137" fillId="0" borderId="0" xfId="62" applyNumberFormat="1" applyFont="1" applyFill="1" applyBorder="1" applyAlignment="1"/>
    <xf numFmtId="0" fontId="137" fillId="0" borderId="0" xfId="62" applyFont="1" applyFill="1" applyBorder="1" applyAlignment="1"/>
    <xf numFmtId="0" fontId="122" fillId="0" borderId="0" xfId="62" applyFont="1" applyAlignment="1">
      <alignment horizontal="right" vertical="center" indent="1"/>
    </xf>
    <xf numFmtId="0" fontId="137" fillId="0" borderId="0" xfId="63" applyNumberFormat="1" applyFont="1" applyFill="1" applyBorder="1" applyAlignment="1">
      <alignment horizontal="right"/>
    </xf>
    <xf numFmtId="0" fontId="168" fillId="0" borderId="0" xfId="7" applyFont="1" applyFill="1" applyBorder="1" applyAlignment="1">
      <alignment horizontal="center" vertical="center" textRotation="90"/>
    </xf>
    <xf numFmtId="0" fontId="169" fillId="0" borderId="0" xfId="62" applyFont="1" applyAlignment="1">
      <alignment horizontal="right" vertical="center" indent="1"/>
    </xf>
    <xf numFmtId="0" fontId="166" fillId="0" borderId="0" xfId="62" applyFont="1" applyAlignment="1">
      <alignment horizontal="right" vertical="top" indent="1"/>
    </xf>
    <xf numFmtId="0" fontId="84" fillId="0" borderId="0" xfId="62" applyFont="1" applyFill="1" applyBorder="1" applyAlignment="1">
      <alignment horizontal="left"/>
    </xf>
    <xf numFmtId="10" fontId="84" fillId="0" borderId="0" xfId="27" applyNumberFormat="1" applyFont="1" applyFill="1" applyBorder="1" applyAlignment="1"/>
    <xf numFmtId="0" fontId="84" fillId="0" borderId="0" xfId="62" applyFont="1" applyFill="1" applyBorder="1"/>
    <xf numFmtId="0" fontId="84" fillId="0" borderId="0" xfId="62" applyNumberFormat="1" applyFont="1" applyFill="1" applyBorder="1" applyAlignment="1">
      <alignment horizontal="left"/>
    </xf>
    <xf numFmtId="0" fontId="106" fillId="0" borderId="0" xfId="62" applyFont="1" applyFill="1" applyBorder="1" applyAlignment="1">
      <alignment horizontal="right" readingOrder="2"/>
    </xf>
    <xf numFmtId="0" fontId="84" fillId="0" borderId="0" xfId="62" applyNumberFormat="1" applyFont="1" applyFill="1" applyBorder="1" applyAlignment="1"/>
    <xf numFmtId="0" fontId="84" fillId="0" borderId="0" xfId="62" applyFont="1" applyFill="1" applyBorder="1" applyAlignment="1"/>
    <xf numFmtId="0" fontId="170" fillId="0" borderId="0" xfId="62" applyFont="1" applyAlignment="1">
      <alignment horizontal="right" vertical="top" indent="1"/>
    </xf>
    <xf numFmtId="0" fontId="84" fillId="0" borderId="0" xfId="62" applyFont="1" applyFill="1" applyBorder="1" applyAlignment="1">
      <alignment horizontal="right" vertical="center" wrapText="1" readingOrder="2"/>
    </xf>
    <xf numFmtId="0" fontId="84" fillId="0" borderId="0" xfId="62" applyNumberFormat="1" applyFont="1" applyFill="1" applyBorder="1" applyAlignment="1">
      <alignment horizontal="right" vertical="center" wrapText="1" readingOrder="2"/>
    </xf>
    <xf numFmtId="0" fontId="166" fillId="0" borderId="0" xfId="62" applyFont="1" applyAlignment="1">
      <alignment horizontal="right" vertical="center" indent="1"/>
    </xf>
    <xf numFmtId="0" fontId="106" fillId="0" borderId="0" xfId="62" applyFont="1" applyFill="1" applyAlignment="1"/>
    <xf numFmtId="0" fontId="106" fillId="0" borderId="2" xfId="62" applyFont="1" applyFill="1" applyBorder="1" applyAlignment="1"/>
    <xf numFmtId="0" fontId="106" fillId="0" borderId="2" xfId="7" applyNumberFormat="1" applyFont="1" applyFill="1" applyBorder="1" applyAlignment="1">
      <alignment horizontal="right"/>
    </xf>
    <xf numFmtId="0" fontId="106" fillId="0" borderId="2" xfId="7" applyFont="1" applyFill="1" applyBorder="1" applyAlignment="1">
      <alignment horizontal="right"/>
    </xf>
    <xf numFmtId="0" fontId="106" fillId="0" borderId="3" xfId="62" applyFont="1" applyFill="1" applyBorder="1" applyAlignment="1">
      <alignment horizontal="right"/>
    </xf>
    <xf numFmtId="0" fontId="106" fillId="0" borderId="0" xfId="7" applyNumberFormat="1" applyFont="1" applyFill="1" applyBorder="1"/>
    <xf numFmtId="3" fontId="106" fillId="0" borderId="0" xfId="7" applyNumberFormat="1" applyFont="1" applyFill="1" applyBorder="1"/>
    <xf numFmtId="0" fontId="84" fillId="0" borderId="0" xfId="62" applyFont="1" applyFill="1" applyBorder="1" applyAlignment="1">
      <alignment horizontal="right" indent="2"/>
    </xf>
    <xf numFmtId="0" fontId="84" fillId="0" borderId="0" xfId="7" applyNumberFormat="1" applyFont="1" applyFill="1" applyBorder="1"/>
    <xf numFmtId="3" fontId="84" fillId="0" borderId="0" xfId="7" applyNumberFormat="1" applyFont="1" applyFill="1" applyBorder="1"/>
    <xf numFmtId="0" fontId="106" fillId="0" borderId="0" xfId="62" applyFont="1" applyFill="1" applyBorder="1" applyAlignment="1">
      <alignment horizontal="right"/>
    </xf>
    <xf numFmtId="0" fontId="84" fillId="0" borderId="1" xfId="62" applyFont="1" applyFill="1" applyBorder="1" applyAlignment="1">
      <alignment horizontal="right" indent="2"/>
    </xf>
    <xf numFmtId="0" fontId="84" fillId="0" borderId="1" xfId="7" applyNumberFormat="1" applyFont="1" applyFill="1" applyBorder="1"/>
    <xf numFmtId="3" fontId="84" fillId="0" borderId="1" xfId="7" applyNumberFormat="1" applyFont="1" applyFill="1" applyBorder="1"/>
    <xf numFmtId="0" fontId="154" fillId="0" borderId="0" xfId="62" applyFont="1" applyFill="1" applyAlignment="1">
      <alignment horizontal="right" readingOrder="2"/>
    </xf>
    <xf numFmtId="0" fontId="84" fillId="0" borderId="0" xfId="62" applyNumberFormat="1" applyFont="1" applyFill="1" applyAlignment="1"/>
    <xf numFmtId="0" fontId="84" fillId="0" borderId="0" xfId="62" applyFont="1" applyFill="1" applyAlignment="1"/>
    <xf numFmtId="0" fontId="84" fillId="0" borderId="0" xfId="62" applyFont="1" applyFill="1"/>
    <xf numFmtId="0" fontId="84" fillId="0" borderId="0" xfId="62" applyNumberFormat="1" applyFont="1" applyFill="1"/>
    <xf numFmtId="0" fontId="108" fillId="0" borderId="0" xfId="62" applyFont="1"/>
    <xf numFmtId="0" fontId="106" fillId="0" borderId="2" xfId="62" applyFont="1" applyFill="1" applyBorder="1" applyAlignment="1">
      <alignment vertical="center"/>
    </xf>
    <xf numFmtId="0" fontId="106" fillId="0" borderId="2" xfId="62" applyNumberFormat="1" applyFont="1" applyFill="1" applyBorder="1" applyAlignment="1">
      <alignment horizontal="right" readingOrder="2"/>
    </xf>
    <xf numFmtId="0" fontId="106" fillId="0" borderId="2" xfId="62" applyFont="1" applyFill="1" applyBorder="1" applyAlignment="1">
      <alignment horizontal="right" readingOrder="2"/>
    </xf>
    <xf numFmtId="0" fontId="106" fillId="0" borderId="3" xfId="62" applyFont="1" applyFill="1" applyBorder="1" applyAlignment="1"/>
    <xf numFmtId="170" fontId="106" fillId="0" borderId="0" xfId="62" applyNumberFormat="1" applyFont="1" applyFill="1" applyBorder="1" applyAlignment="1">
      <alignment horizontal="right"/>
    </xf>
    <xf numFmtId="170" fontId="84" fillId="0" borderId="0" xfId="62" applyNumberFormat="1" applyFont="1" applyFill="1" applyBorder="1" applyAlignment="1">
      <alignment horizontal="right"/>
    </xf>
    <xf numFmtId="0" fontId="106" fillId="0" borderId="0" xfId="62" applyFont="1" applyFill="1" applyBorder="1" applyAlignment="1">
      <alignment horizontal="right" indent="1"/>
    </xf>
    <xf numFmtId="0" fontId="84" fillId="0" borderId="3" xfId="62" applyNumberFormat="1" applyFont="1" applyFill="1" applyBorder="1" applyAlignment="1"/>
    <xf numFmtId="0" fontId="84" fillId="0" borderId="3" xfId="62" applyFont="1" applyFill="1" applyBorder="1" applyAlignment="1"/>
    <xf numFmtId="0" fontId="84" fillId="0" borderId="0" xfId="62" applyFont="1" applyFill="1" applyAlignment="1">
      <alignment horizontal="right" readingOrder="2"/>
    </xf>
    <xf numFmtId="0" fontId="106" fillId="0" borderId="2" xfId="62" applyNumberFormat="1" applyFont="1" applyFill="1" applyBorder="1" applyAlignment="1">
      <alignment horizontal="right"/>
    </xf>
    <xf numFmtId="0" fontId="106" fillId="0" borderId="2" xfId="62" applyFont="1" applyFill="1" applyBorder="1" applyAlignment="1">
      <alignment horizontal="right"/>
    </xf>
    <xf numFmtId="170" fontId="106" fillId="0" borderId="0" xfId="62" applyNumberFormat="1" applyFont="1" applyFill="1" applyBorder="1"/>
    <xf numFmtId="170" fontId="84" fillId="0" borderId="0" xfId="62" applyNumberFormat="1" applyFont="1" applyFill="1" applyBorder="1"/>
    <xf numFmtId="170" fontId="108" fillId="0" borderId="0" xfId="62" applyNumberFormat="1" applyFont="1"/>
    <xf numFmtId="0" fontId="106" fillId="0" borderId="1" xfId="62" applyNumberFormat="1" applyFont="1" applyFill="1" applyBorder="1" applyAlignment="1">
      <alignment horizontal="right"/>
    </xf>
    <xf numFmtId="0" fontId="139" fillId="0" borderId="0" xfId="62" applyFont="1"/>
    <xf numFmtId="3" fontId="83" fillId="0" borderId="0" xfId="0" applyNumberFormat="1" applyFont="1" applyFill="1" applyBorder="1"/>
    <xf numFmtId="0" fontId="137" fillId="0" borderId="0" xfId="62" applyFont="1" applyAlignment="1">
      <alignment horizontal="right" indent="2"/>
    </xf>
    <xf numFmtId="3" fontId="85" fillId="0" borderId="0" xfId="0" applyNumberFormat="1" applyFont="1" applyFill="1" applyBorder="1"/>
    <xf numFmtId="0" fontId="139" fillId="0" borderId="0" xfId="62" applyFont="1" applyAlignment="1">
      <alignment horizontal="right"/>
    </xf>
    <xf numFmtId="0" fontId="137" fillId="0" borderId="1" xfId="62" applyFont="1" applyBorder="1" applyAlignment="1">
      <alignment horizontal="right" indent="2"/>
    </xf>
    <xf numFmtId="3" fontId="85" fillId="0" borderId="1" xfId="0" applyNumberFormat="1" applyFont="1" applyFill="1" applyBorder="1"/>
    <xf numFmtId="0" fontId="108" fillId="0" borderId="0" xfId="62" applyFont="1" applyAlignment="1">
      <alignment vertical="center"/>
    </xf>
    <xf numFmtId="0" fontId="143" fillId="0" borderId="0" xfId="62" applyFont="1" applyAlignment="1">
      <alignment horizontal="right" readingOrder="2"/>
    </xf>
    <xf numFmtId="0" fontId="137" fillId="0" borderId="0" xfId="62" applyFont="1" applyAlignment="1">
      <alignment horizontal="left"/>
    </xf>
    <xf numFmtId="0" fontId="106" fillId="0" borderId="0" xfId="62" applyFont="1" applyFill="1" applyAlignment="1">
      <alignment wrapText="1"/>
    </xf>
    <xf numFmtId="0" fontId="151" fillId="0" borderId="0" xfId="0" applyNumberFormat="1" applyFont="1" applyFill="1" applyBorder="1" applyAlignment="1">
      <alignment horizontal="right" readingOrder="2"/>
    </xf>
    <xf numFmtId="0" fontId="151" fillId="0" borderId="0" xfId="0" applyFont="1" applyFill="1" applyBorder="1" applyAlignment="1">
      <alignment horizontal="right" readingOrder="2"/>
    </xf>
    <xf numFmtId="0" fontId="137" fillId="0" borderId="0" xfId="62" applyFont="1" applyAlignment="1">
      <alignment horizontal="right" readingOrder="2"/>
    </xf>
    <xf numFmtId="1" fontId="84" fillId="0" borderId="0" xfId="62" applyNumberFormat="1" applyFont="1" applyFill="1" applyBorder="1" applyAlignment="1" applyProtection="1"/>
    <xf numFmtId="0" fontId="137" fillId="0" borderId="0" xfId="62" applyFont="1" applyFill="1" applyAlignment="1">
      <alignment horizontal="right" indent="2"/>
    </xf>
    <xf numFmtId="0" fontId="137" fillId="0" borderId="0" xfId="62" applyFont="1" applyFill="1"/>
    <xf numFmtId="0" fontId="106" fillId="0" borderId="0" xfId="62" applyFont="1" applyFill="1" applyBorder="1" applyAlignment="1">
      <alignment horizontal="left"/>
    </xf>
    <xf numFmtId="170" fontId="122" fillId="0" borderId="0" xfId="7" applyNumberFormat="1" applyFont="1"/>
    <xf numFmtId="170" fontId="108" fillId="0" borderId="0" xfId="7" applyNumberFormat="1" applyFont="1"/>
    <xf numFmtId="170" fontId="108" fillId="0" borderId="1" xfId="7" applyNumberFormat="1" applyFont="1" applyBorder="1"/>
    <xf numFmtId="0" fontId="137" fillId="0" borderId="0" xfId="62" applyFont="1" applyFill="1" applyBorder="1" applyAlignment="1">
      <alignment horizontal="left" wrapText="1"/>
    </xf>
    <xf numFmtId="0" fontId="137" fillId="0" borderId="0" xfId="62" applyFont="1" applyBorder="1"/>
    <xf numFmtId="0" fontId="84" fillId="0" borderId="0" xfId="7" applyNumberFormat="1" applyFont="1" applyFill="1" applyBorder="1" applyAlignment="1" applyProtection="1">
      <alignment horizontal="right"/>
    </xf>
    <xf numFmtId="0" fontId="84" fillId="0" borderId="0" xfId="62" applyFont="1" applyFill="1" applyBorder="1" applyAlignment="1">
      <alignment horizontal="left" vertical="top"/>
    </xf>
    <xf numFmtId="0" fontId="84" fillId="0" borderId="0" xfId="62" applyNumberFormat="1" applyFont="1" applyFill="1" applyBorder="1" applyAlignment="1">
      <alignment horizontal="left" vertical="top"/>
    </xf>
    <xf numFmtId="0" fontId="106" fillId="0" borderId="2" xfId="62" applyNumberFormat="1" applyFont="1" applyFill="1" applyBorder="1" applyAlignment="1">
      <alignment vertical="center"/>
    </xf>
    <xf numFmtId="0" fontId="106" fillId="0" borderId="3" xfId="62" applyNumberFormat="1" applyFont="1" applyFill="1" applyBorder="1" applyAlignment="1"/>
    <xf numFmtId="3" fontId="83" fillId="0" borderId="3" xfId="0" applyNumberFormat="1" applyFont="1" applyFill="1" applyBorder="1"/>
    <xf numFmtId="0" fontId="106" fillId="0" borderId="0" xfId="62" applyNumberFormat="1" applyFont="1" applyFill="1" applyBorder="1" applyAlignment="1"/>
    <xf numFmtId="0" fontId="106" fillId="0" borderId="0" xfId="62" applyFont="1" applyFill="1" applyBorder="1" applyAlignment="1"/>
    <xf numFmtId="0" fontId="106" fillId="0" borderId="1" xfId="62" applyFont="1" applyFill="1" applyBorder="1" applyAlignment="1">
      <alignment vertical="center"/>
    </xf>
    <xf numFmtId="0" fontId="106" fillId="0" borderId="1" xfId="62" applyNumberFormat="1" applyFont="1" applyFill="1" applyBorder="1" applyAlignment="1">
      <alignment vertical="center"/>
    </xf>
    <xf numFmtId="0" fontId="106" fillId="0" borderId="1" xfId="62" applyFont="1" applyFill="1" applyBorder="1" applyAlignment="1">
      <alignment horizontal="right" vertical="center"/>
    </xf>
    <xf numFmtId="170" fontId="106" fillId="0" borderId="0" xfId="7" applyNumberFormat="1" applyFont="1" applyFill="1" applyBorder="1" applyAlignment="1" applyProtection="1"/>
    <xf numFmtId="0" fontId="137" fillId="0" borderId="3" xfId="62" applyFont="1" applyBorder="1"/>
    <xf numFmtId="0" fontId="84" fillId="0" borderId="0" xfId="62" applyFont="1" applyFill="1" applyAlignment="1">
      <alignment horizontal="right"/>
    </xf>
    <xf numFmtId="0" fontId="106" fillId="0" borderId="0" xfId="62" applyNumberFormat="1" applyFont="1" applyFill="1" applyBorder="1" applyAlignment="1">
      <alignment horizontal="left"/>
    </xf>
    <xf numFmtId="0" fontId="106" fillId="0" borderId="3" xfId="62" applyNumberFormat="1" applyFont="1" applyFill="1" applyBorder="1" applyAlignment="1">
      <alignment horizontal="right"/>
    </xf>
    <xf numFmtId="170" fontId="137" fillId="0" borderId="0" xfId="62" applyNumberFormat="1" applyFont="1"/>
    <xf numFmtId="0" fontId="106" fillId="0" borderId="0" xfId="62" applyFont="1" applyFill="1" applyBorder="1" applyAlignment="1">
      <alignment horizontal="right" vertical="center" readingOrder="2"/>
    </xf>
    <xf numFmtId="0" fontId="144" fillId="0" borderId="1" xfId="62" applyFont="1" applyFill="1" applyBorder="1" applyAlignment="1">
      <alignment horizontal="right" vertical="center" readingOrder="2"/>
    </xf>
    <xf numFmtId="0" fontId="106" fillId="0" borderId="2" xfId="62" applyNumberFormat="1" applyFont="1" applyFill="1" applyBorder="1" applyAlignment="1"/>
    <xf numFmtId="0" fontId="84" fillId="0" borderId="0" xfId="62" applyFont="1" applyFill="1" applyBorder="1" applyAlignment="1">
      <alignment horizontal="right" indent="4"/>
    </xf>
    <xf numFmtId="0" fontId="84" fillId="0" borderId="0" xfId="62" applyFont="1" applyFill="1" applyBorder="1" applyAlignment="1">
      <alignment horizontal="right"/>
    </xf>
    <xf numFmtId="0" fontId="139" fillId="0" borderId="0" xfId="62" applyNumberFormat="1" applyFont="1" applyFill="1" applyAlignment="1"/>
    <xf numFmtId="0" fontId="84" fillId="0" borderId="1" xfId="62" applyFont="1" applyFill="1" applyBorder="1" applyAlignment="1">
      <alignment horizontal="right" indent="4"/>
    </xf>
    <xf numFmtId="0" fontId="84" fillId="0" borderId="1" xfId="62" applyNumberFormat="1" applyFont="1" applyFill="1" applyBorder="1" applyAlignment="1"/>
    <xf numFmtId="0" fontId="143" fillId="0" borderId="0" xfId="62" applyFont="1" applyFill="1" applyBorder="1" applyAlignment="1">
      <alignment horizontal="right" readingOrder="2"/>
    </xf>
    <xf numFmtId="0" fontId="106" fillId="0" borderId="0" xfId="62" applyFont="1" applyFill="1" applyAlignment="1">
      <alignment horizontal="right" vertical="center" readingOrder="2"/>
    </xf>
    <xf numFmtId="0" fontId="106" fillId="0" borderId="0" xfId="62" applyNumberFormat="1" applyFont="1" applyFill="1" applyAlignment="1">
      <alignment vertical="center" wrapText="1"/>
    </xf>
    <xf numFmtId="0" fontId="106" fillId="0" borderId="0" xfId="62" applyFont="1" applyFill="1" applyAlignment="1">
      <alignment vertical="center" wrapText="1"/>
    </xf>
    <xf numFmtId="0" fontId="137" fillId="0" borderId="0" xfId="62" applyFont="1" applyBorder="1" applyAlignment="1">
      <alignment horizontal="right" indent="2"/>
    </xf>
    <xf numFmtId="3" fontId="106" fillId="0" borderId="3" xfId="7" applyNumberFormat="1" applyFont="1" applyFill="1" applyBorder="1" applyAlignment="1"/>
    <xf numFmtId="0" fontId="137" fillId="0" borderId="0" xfId="62" applyFont="1" applyFill="1" applyBorder="1" applyAlignment="1">
      <alignment horizontal="right" vertical="center" indent="3"/>
    </xf>
    <xf numFmtId="0" fontId="84" fillId="0" borderId="0" xfId="62" applyNumberFormat="1" applyFont="1" applyFill="1" applyBorder="1"/>
    <xf numFmtId="0" fontId="84" fillId="0" borderId="0" xfId="62" applyFont="1" applyFill="1" applyBorder="1" applyAlignment="1">
      <alignment horizontal="right" vertical="center" indent="3"/>
    </xf>
    <xf numFmtId="0" fontId="137" fillId="0" borderId="1" xfId="62" applyFont="1" applyFill="1" applyBorder="1" applyAlignment="1">
      <alignment horizontal="right" vertical="center" indent="3"/>
    </xf>
    <xf numFmtId="0" fontId="137" fillId="0" borderId="3" xfId="62" applyNumberFormat="1" applyFont="1" applyBorder="1"/>
    <xf numFmtId="169" fontId="106" fillId="0" borderId="3" xfId="7" applyNumberFormat="1" applyFont="1" applyFill="1" applyBorder="1" applyAlignment="1"/>
    <xf numFmtId="0" fontId="137" fillId="0" borderId="0" xfId="62" applyFont="1" applyFill="1" applyBorder="1" applyAlignment="1">
      <alignment horizontal="right" vertical="center" wrapText="1" indent="3"/>
    </xf>
    <xf numFmtId="169" fontId="108" fillId="0" borderId="0" xfId="7" applyNumberFormat="1" applyFont="1"/>
    <xf numFmtId="0" fontId="84" fillId="0" borderId="0" xfId="62" applyFont="1" applyFill="1" applyBorder="1" applyAlignment="1">
      <alignment horizontal="right" vertical="center" wrapText="1" indent="3"/>
    </xf>
    <xf numFmtId="0" fontId="137" fillId="0" borderId="1" xfId="62" applyFont="1" applyFill="1" applyBorder="1" applyAlignment="1">
      <alignment horizontal="right" vertical="center" wrapText="1" indent="3"/>
    </xf>
    <xf numFmtId="0" fontId="137" fillId="0" borderId="0" xfId="62" applyFont="1" applyFill="1" applyBorder="1" applyAlignment="1">
      <alignment horizontal="right" vertical="center" wrapText="1" indent="2"/>
    </xf>
    <xf numFmtId="3" fontId="108" fillId="0" borderId="0" xfId="7" applyNumberFormat="1" applyFont="1"/>
    <xf numFmtId="0" fontId="84" fillId="0" borderId="0" xfId="62" applyFont="1" applyFill="1" applyBorder="1" applyAlignment="1">
      <alignment horizontal="right" vertical="center" wrapText="1" indent="2"/>
    </xf>
    <xf numFmtId="0" fontId="137" fillId="0" borderId="1" xfId="62" applyFont="1" applyFill="1" applyBorder="1" applyAlignment="1">
      <alignment horizontal="right" vertical="center" wrapText="1" indent="2"/>
    </xf>
    <xf numFmtId="0" fontId="84" fillId="0" borderId="1" xfId="62" applyNumberFormat="1" applyFont="1" applyFill="1" applyBorder="1"/>
    <xf numFmtId="3" fontId="137" fillId="0" borderId="1" xfId="62" applyNumberFormat="1" applyFont="1" applyBorder="1"/>
    <xf numFmtId="3" fontId="106" fillId="0" borderId="0" xfId="7" applyNumberFormat="1" applyFont="1" applyFill="1" applyBorder="1" applyAlignment="1"/>
    <xf numFmtId="3" fontId="108" fillId="0" borderId="1" xfId="7" applyNumberFormat="1" applyFont="1" applyBorder="1"/>
    <xf numFmtId="0" fontId="106" fillId="0" borderId="1" xfId="62" applyNumberFormat="1" applyFont="1" applyFill="1" applyBorder="1" applyAlignment="1">
      <alignment horizontal="center"/>
    </xf>
    <xf numFmtId="0" fontId="106" fillId="0" borderId="2" xfId="62" applyFont="1" applyFill="1" applyBorder="1" applyAlignment="1">
      <alignment horizontal="center"/>
    </xf>
    <xf numFmtId="169" fontId="106" fillId="0" borderId="0" xfId="7" applyNumberFormat="1" applyFont="1" applyFill="1" applyBorder="1" applyAlignment="1"/>
    <xf numFmtId="0" fontId="106" fillId="0" borderId="0" xfId="62" applyNumberFormat="1" applyFont="1" applyFill="1" applyBorder="1" applyAlignment="1">
      <alignment horizontal="left" vertical="center" wrapText="1"/>
    </xf>
    <xf numFmtId="0" fontId="106" fillId="0" borderId="0" xfId="62" applyFont="1" applyFill="1" applyBorder="1" applyAlignment="1">
      <alignment horizontal="left" vertical="center" wrapText="1"/>
    </xf>
    <xf numFmtId="0" fontId="106" fillId="0" borderId="1" xfId="62" applyFont="1" applyFill="1" applyBorder="1" applyAlignment="1"/>
    <xf numFmtId="0" fontId="137" fillId="0" borderId="1" xfId="62" applyNumberFormat="1" applyFont="1" applyBorder="1"/>
    <xf numFmtId="0" fontId="84" fillId="0" borderId="0" xfId="62" applyNumberFormat="1" applyFont="1" applyFill="1" applyBorder="1" applyAlignment="1">
      <alignment horizontal="left" indent="2"/>
    </xf>
    <xf numFmtId="2" fontId="137" fillId="0" borderId="0" xfId="62" applyNumberFormat="1" applyFont="1"/>
    <xf numFmtId="0" fontId="84" fillId="0" borderId="0" xfId="62" applyNumberFormat="1" applyFont="1" applyFill="1" applyAlignment="1">
      <alignment horizontal="left" indent="2"/>
    </xf>
    <xf numFmtId="0" fontId="84" fillId="0" borderId="0" xfId="62" applyFont="1" applyFill="1" applyBorder="1" applyAlignment="1">
      <alignment horizontal="right" wrapText="1" indent="2"/>
    </xf>
    <xf numFmtId="0" fontId="84" fillId="0" borderId="0" xfId="62" applyFont="1" applyFill="1" applyBorder="1" applyAlignment="1">
      <alignment wrapText="1"/>
    </xf>
    <xf numFmtId="0" fontId="84" fillId="0" borderId="1" xfId="62" applyNumberFormat="1" applyFont="1" applyFill="1" applyBorder="1" applyAlignment="1">
      <alignment horizontal="left" indent="2"/>
    </xf>
    <xf numFmtId="169" fontId="106" fillId="0" borderId="0" xfId="7" applyNumberFormat="1" applyFont="1" applyFill="1" applyBorder="1"/>
    <xf numFmtId="169" fontId="84" fillId="0" borderId="0" xfId="7" applyNumberFormat="1" applyFont="1" applyFill="1" applyBorder="1"/>
    <xf numFmtId="169" fontId="108" fillId="0" borderId="0" xfId="7" applyNumberFormat="1" applyFont="1" applyFill="1"/>
    <xf numFmtId="0" fontId="84" fillId="0" borderId="1" xfId="62" applyFont="1" applyFill="1" applyBorder="1" applyAlignment="1">
      <alignment horizontal="right" wrapText="1" indent="2"/>
    </xf>
    <xf numFmtId="0" fontId="106" fillId="0" borderId="0" xfId="62" applyNumberFormat="1" applyFont="1" applyFill="1" applyAlignment="1"/>
    <xf numFmtId="170" fontId="106" fillId="0" borderId="0" xfId="7" applyNumberFormat="1" applyFont="1" applyFill="1" applyBorder="1"/>
    <xf numFmtId="170" fontId="84" fillId="0" borderId="0" xfId="7" applyNumberFormat="1" applyFont="1" applyFill="1" applyBorder="1"/>
    <xf numFmtId="170" fontId="108" fillId="0" borderId="0" xfId="7" applyNumberFormat="1" applyFont="1" applyFill="1"/>
    <xf numFmtId="0" fontId="137" fillId="0" borderId="0" xfId="62" applyNumberFormat="1" applyFont="1" applyBorder="1"/>
    <xf numFmtId="3" fontId="83" fillId="0" borderId="3" xfId="0" applyNumberFormat="1" applyFont="1" applyFill="1" applyBorder="1" applyAlignment="1">
      <alignment horizontal="right"/>
    </xf>
    <xf numFmtId="0" fontId="3" fillId="0" borderId="0" xfId="2130"/>
    <xf numFmtId="0" fontId="198" fillId="0" borderId="0" xfId="2130" applyFont="1" applyFill="1"/>
    <xf numFmtId="0" fontId="199" fillId="0" borderId="0" xfId="2130" applyFont="1"/>
    <xf numFmtId="0" fontId="200" fillId="0" borderId="0" xfId="2130" applyFont="1" applyAlignment="1">
      <alignment horizontal="left" indent="5"/>
    </xf>
    <xf numFmtId="0" fontId="198" fillId="0" borderId="0" xfId="2130" applyFont="1"/>
    <xf numFmtId="0" fontId="200" fillId="0" borderId="0" xfId="2130" applyFont="1" applyAlignment="1">
      <alignment horizontal="left" indent="5" readingOrder="1"/>
    </xf>
    <xf numFmtId="0" fontId="199" fillId="0" borderId="0" xfId="2130" applyFont="1" applyFill="1"/>
    <xf numFmtId="0" fontId="201" fillId="0" borderId="0" xfId="2130" applyFont="1" applyAlignment="1">
      <alignment horizontal="left" indent="5"/>
    </xf>
    <xf numFmtId="0" fontId="202" fillId="0" borderId="0" xfId="7" applyFont="1" applyAlignment="1">
      <alignment horizontal="right" vertical="center" readingOrder="2"/>
    </xf>
    <xf numFmtId="0" fontId="80" fillId="0" borderId="0" xfId="7" applyFont="1" applyAlignment="1">
      <alignment horizontal="right"/>
    </xf>
    <xf numFmtId="0" fontId="80" fillId="0" borderId="0" xfId="7" applyFont="1" applyAlignment="1">
      <alignment horizontal="right" vertical="center"/>
    </xf>
    <xf numFmtId="0" fontId="80" fillId="0" borderId="0" xfId="7" applyFont="1"/>
    <xf numFmtId="0" fontId="81" fillId="0" borderId="0" xfId="7" applyFont="1" applyBorder="1" applyAlignment="1">
      <alignment vertical="center"/>
    </xf>
    <xf numFmtId="0" fontId="203" fillId="0" borderId="0" xfId="7" applyFont="1" applyAlignment="1">
      <alignment horizontal="right" vertical="top" readingOrder="2"/>
    </xf>
    <xf numFmtId="0" fontId="80" fillId="0" borderId="0" xfId="7" applyFont="1" applyBorder="1" applyAlignment="1">
      <alignment horizontal="right" vertical="top"/>
    </xf>
    <xf numFmtId="0" fontId="80" fillId="0" borderId="0" xfId="7" applyFont="1" applyBorder="1" applyAlignment="1">
      <alignment horizontal="right" vertical="center"/>
    </xf>
    <xf numFmtId="0" fontId="202" fillId="0" borderId="0" xfId="7" applyFont="1" applyAlignment="1">
      <alignment horizontal="right" vertical="top" indent="1" readingOrder="2"/>
    </xf>
    <xf numFmtId="0" fontId="125" fillId="0" borderId="0" xfId="7" applyFont="1" applyAlignment="1">
      <alignment horizontal="right" vertical="top"/>
    </xf>
    <xf numFmtId="0" fontId="204" fillId="0" borderId="0" xfId="7" applyFont="1" applyAlignment="1">
      <alignment horizontal="center" vertical="top"/>
    </xf>
    <xf numFmtId="0" fontId="125" fillId="0" borderId="0" xfId="7" applyFont="1" applyAlignment="1">
      <alignment horizontal="right" vertical="center"/>
    </xf>
    <xf numFmtId="0" fontId="125" fillId="0" borderId="0" xfId="2350" applyFont="1" applyFill="1" applyAlignment="1">
      <alignment horizontal="right" indent="2"/>
    </xf>
    <xf numFmtId="0" fontId="205" fillId="0" borderId="0" xfId="7" applyFont="1" applyFill="1" applyAlignment="1">
      <alignment horizontal="right"/>
    </xf>
    <xf numFmtId="173" fontId="205" fillId="0" borderId="0" xfId="4" applyNumberFormat="1" applyFont="1" applyBorder="1" applyAlignment="1">
      <alignment horizontal="right"/>
    </xf>
    <xf numFmtId="0" fontId="207" fillId="0" borderId="0" xfId="7" applyFont="1" applyFill="1" applyAlignment="1">
      <alignment vertical="center" textRotation="90"/>
    </xf>
    <xf numFmtId="0" fontId="80" fillId="0" borderId="0" xfId="7" applyFont="1" applyFill="1" applyBorder="1" applyAlignment="1">
      <alignment vertical="justify"/>
    </xf>
    <xf numFmtId="173" fontId="125" fillId="0" borderId="0" xfId="4" applyNumberFormat="1" applyFont="1" applyAlignment="1">
      <alignment horizontal="right"/>
    </xf>
    <xf numFmtId="173" fontId="205" fillId="0" borderId="0" xfId="4" applyNumberFormat="1" applyFont="1" applyFill="1" applyBorder="1" applyAlignment="1">
      <alignment horizontal="right"/>
    </xf>
    <xf numFmtId="0" fontId="6" fillId="0" borderId="0" xfId="7" applyFont="1"/>
    <xf numFmtId="0" fontId="205" fillId="0" borderId="0" xfId="7" applyFont="1" applyFill="1" applyAlignment="1">
      <alignment horizontal="right" vertical="center"/>
    </xf>
    <xf numFmtId="0" fontId="207" fillId="0" borderId="0" xfId="7" applyFont="1" applyFill="1" applyAlignment="1">
      <alignment horizontal="right" vertical="center" textRotation="90"/>
    </xf>
    <xf numFmtId="0" fontId="202" fillId="0" borderId="0" xfId="7" applyFont="1" applyFill="1" applyBorder="1" applyAlignment="1">
      <alignment horizontal="right" vertical="center" indent="1" readingOrder="2"/>
    </xf>
    <xf numFmtId="0" fontId="205" fillId="0" borderId="0" xfId="7" applyFont="1" applyFill="1" applyBorder="1" applyAlignment="1">
      <alignment horizontal="right" vertical="center" wrapText="1" indent="2"/>
    </xf>
    <xf numFmtId="0" fontId="125" fillId="0" borderId="0" xfId="7" applyFont="1" applyFill="1" applyBorder="1" applyAlignment="1">
      <alignment horizontal="right" vertical="center"/>
    </xf>
    <xf numFmtId="0" fontId="205" fillId="0" borderId="0" xfId="7" applyFont="1" applyFill="1" applyBorder="1" applyAlignment="1">
      <alignment horizontal="right" vertical="center"/>
    </xf>
    <xf numFmtId="0" fontId="80" fillId="0" borderId="0" xfId="7" applyFont="1" applyFill="1" applyBorder="1" applyAlignment="1">
      <alignment horizontal="right" vertical="center" wrapText="1"/>
    </xf>
    <xf numFmtId="0" fontId="203" fillId="0" borderId="0" xfId="7" applyFont="1" applyFill="1" applyBorder="1" applyAlignment="1">
      <alignment vertical="center"/>
    </xf>
    <xf numFmtId="0" fontId="80" fillId="0" borderId="0" xfId="7" applyFont="1" applyFill="1"/>
    <xf numFmtId="0" fontId="6" fillId="0" borderId="0" xfId="7" applyFont="1" applyFill="1"/>
    <xf numFmtId="0" fontId="205" fillId="0" borderId="0" xfId="7" applyFont="1" applyFill="1" applyBorder="1" applyAlignment="1">
      <alignment horizontal="right" vertical="center" indent="2"/>
    </xf>
    <xf numFmtId="170" fontId="205" fillId="0" borderId="0" xfId="7" applyNumberFormat="1" applyFont="1" applyFill="1" applyBorder="1" applyAlignment="1">
      <alignment horizontal="right" vertical="center"/>
    </xf>
    <xf numFmtId="0" fontId="80" fillId="0" borderId="0" xfId="7" applyFont="1" applyFill="1" applyBorder="1" applyAlignment="1">
      <alignment horizontal="right" vertical="center"/>
    </xf>
    <xf numFmtId="170" fontId="205" fillId="0" borderId="0" xfId="7" applyNumberFormat="1" applyFont="1" applyFill="1" applyAlignment="1">
      <alignment horizontal="right"/>
    </xf>
    <xf numFmtId="170" fontId="205" fillId="0" borderId="0" xfId="7" applyNumberFormat="1" applyFont="1" applyAlignment="1">
      <alignment horizontal="right"/>
    </xf>
    <xf numFmtId="0" fontId="125" fillId="0" borderId="0" xfId="2350" applyFont="1" applyFill="1" applyBorder="1" applyAlignment="1">
      <alignment horizontal="right" vertical="center" indent="2"/>
    </xf>
    <xf numFmtId="0" fontId="125" fillId="0" borderId="0" xfId="7" applyFont="1" applyFill="1" applyAlignment="1">
      <alignment horizontal="right"/>
    </xf>
    <xf numFmtId="188" fontId="205" fillId="0" borderId="0" xfId="1523" applyNumberFormat="1" applyFont="1" applyFill="1" applyBorder="1" applyAlignment="1">
      <alignment horizontal="right"/>
    </xf>
    <xf numFmtId="170" fontId="205" fillId="0" borderId="0" xfId="7" applyNumberFormat="1" applyFont="1" applyFill="1" applyBorder="1" applyAlignment="1">
      <alignment horizontal="right"/>
    </xf>
    <xf numFmtId="0" fontId="208" fillId="0" borderId="0" xfId="7" applyFont="1" applyFill="1"/>
    <xf numFmtId="0" fontId="3" fillId="0" borderId="0" xfId="7" applyNumberFormat="1" applyFont="1" applyFill="1" applyAlignment="1">
      <alignment horizontal="right" readingOrder="1"/>
    </xf>
    <xf numFmtId="0" fontId="203" fillId="0" borderId="0" xfId="7" applyFont="1" applyFill="1" applyAlignment="1">
      <alignment vertical="center"/>
    </xf>
    <xf numFmtId="0" fontId="205" fillId="0" borderId="0" xfId="7" applyNumberFormat="1" applyFont="1" applyFill="1" applyBorder="1" applyAlignment="1">
      <alignment horizontal="right" vertical="center" readingOrder="1"/>
    </xf>
    <xf numFmtId="0" fontId="205" fillId="0" borderId="0" xfId="7" applyNumberFormat="1" applyFont="1" applyFill="1" applyBorder="1" applyAlignment="1">
      <alignment horizontal="right" readingOrder="1"/>
    </xf>
    <xf numFmtId="0" fontId="205" fillId="0" borderId="0" xfId="2350" applyFont="1" applyFill="1" applyAlignment="1">
      <alignment horizontal="right" indent="2"/>
    </xf>
    <xf numFmtId="3" fontId="205" fillId="0" borderId="0" xfId="7" applyNumberFormat="1" applyFont="1" applyFill="1" applyBorder="1" applyAlignment="1">
      <alignment horizontal="right"/>
    </xf>
    <xf numFmtId="43" fontId="205" fillId="0" borderId="0" xfId="1523" applyFont="1" applyFill="1" applyBorder="1" applyAlignment="1">
      <alignment horizontal="right"/>
    </xf>
    <xf numFmtId="169" fontId="205" fillId="0" borderId="0" xfId="7" applyNumberFormat="1" applyFont="1" applyFill="1" applyBorder="1" applyAlignment="1">
      <alignment horizontal="right"/>
    </xf>
    <xf numFmtId="43" fontId="209" fillId="0" borderId="0" xfId="1523" applyFont="1" applyFill="1" applyBorder="1" applyAlignment="1">
      <alignment horizontal="right"/>
    </xf>
    <xf numFmtId="43" fontId="3" fillId="0" borderId="0" xfId="1523" applyFont="1" applyFill="1" applyBorder="1" applyAlignment="1">
      <alignment horizontal="right"/>
    </xf>
    <xf numFmtId="0" fontId="3" fillId="0" borderId="0" xfId="7" applyFont="1" applyAlignment="1">
      <alignment horizontal="right"/>
    </xf>
    <xf numFmtId="4" fontId="205" fillId="0" borderId="0" xfId="7" applyNumberFormat="1" applyFont="1" applyFill="1" applyBorder="1" applyAlignment="1">
      <alignment horizontal="right"/>
    </xf>
    <xf numFmtId="172" fontId="205" fillId="0" borderId="0" xfId="4" applyNumberFormat="1" applyFont="1" applyFill="1" applyBorder="1" applyAlignment="1">
      <alignment horizontal="right"/>
    </xf>
    <xf numFmtId="0" fontId="81" fillId="0" borderId="0" xfId="7" applyFont="1" applyFill="1" applyBorder="1" applyAlignment="1">
      <alignment horizontal="left" vertical="center" indent="2"/>
    </xf>
    <xf numFmtId="0" fontId="80" fillId="0" borderId="0" xfId="7" applyFont="1" applyFill="1" applyAlignment="1">
      <alignment horizontal="right"/>
    </xf>
    <xf numFmtId="0" fontId="202" fillId="0" borderId="0" xfId="7" applyFont="1" applyFill="1" applyAlignment="1">
      <alignment horizontal="right" vertical="center" readingOrder="2"/>
    </xf>
    <xf numFmtId="0" fontId="125" fillId="0" borderId="0" xfId="7" applyFont="1" applyFill="1" applyAlignment="1">
      <alignment horizontal="right" vertical="center"/>
    </xf>
    <xf numFmtId="0" fontId="125" fillId="0" borderId="0" xfId="7" applyFont="1"/>
    <xf numFmtId="0" fontId="202" fillId="0" borderId="0" xfId="7" applyFont="1" applyFill="1"/>
    <xf numFmtId="0" fontId="80" fillId="0" borderId="0" xfId="7" applyFont="1" applyFill="1" applyAlignment="1">
      <alignment horizontal="right" vertical="center"/>
    </xf>
    <xf numFmtId="0" fontId="204" fillId="0" borderId="0" xfId="7" applyFont="1" applyFill="1" applyAlignment="1">
      <alignment horizontal="right" readingOrder="2"/>
    </xf>
    <xf numFmtId="0" fontId="204" fillId="0" borderId="0" xfId="7" applyFont="1" applyFill="1" applyAlignment="1">
      <alignment horizontal="right"/>
    </xf>
    <xf numFmtId="0" fontId="204" fillId="0" borderId="0" xfId="7" applyFont="1" applyFill="1" applyAlignment="1">
      <alignment horizontal="right" vertical="center"/>
    </xf>
    <xf numFmtId="0" fontId="210" fillId="0" borderId="1" xfId="7" applyFont="1" applyFill="1" applyBorder="1" applyAlignment="1">
      <alignment horizontal="right"/>
    </xf>
    <xf numFmtId="0" fontId="204" fillId="0" borderId="1" xfId="7" applyFont="1" applyFill="1" applyBorder="1" applyAlignment="1">
      <alignment horizontal="right"/>
    </xf>
    <xf numFmtId="0" fontId="204" fillId="0" borderId="1" xfId="7" applyFont="1" applyFill="1" applyBorder="1" applyAlignment="1">
      <alignment horizontal="right" vertical="center"/>
    </xf>
    <xf numFmtId="0" fontId="80" fillId="0" borderId="0" xfId="7" applyFont="1" applyFill="1" applyBorder="1"/>
    <xf numFmtId="0" fontId="211" fillId="0" borderId="3" xfId="7" applyFont="1" applyFill="1" applyBorder="1" applyAlignment="1">
      <alignment vertical="center"/>
    </xf>
    <xf numFmtId="0" fontId="211" fillId="0" borderId="1" xfId="7" applyFont="1" applyFill="1" applyBorder="1" applyAlignment="1">
      <alignment horizontal="right"/>
    </xf>
    <xf numFmtId="0" fontId="80" fillId="0" borderId="0" xfId="7" applyFont="1" applyBorder="1"/>
    <xf numFmtId="0" fontId="211" fillId="0" borderId="3" xfId="7" applyFont="1" applyFill="1" applyBorder="1" applyAlignment="1">
      <alignment horizontal="right" vertical="center"/>
    </xf>
    <xf numFmtId="0" fontId="205" fillId="0" borderId="0" xfId="7" applyFont="1" applyAlignment="1">
      <alignment horizontal="right"/>
    </xf>
    <xf numFmtId="0" fontId="205" fillId="0" borderId="0" xfId="7" applyFont="1" applyFill="1"/>
    <xf numFmtId="3" fontId="205" fillId="0" borderId="0" xfId="2350" applyNumberFormat="1" applyFont="1" applyFill="1" applyBorder="1" applyAlignment="1">
      <alignment horizontal="right" indent="2"/>
    </xf>
    <xf numFmtId="189" fontId="211" fillId="0" borderId="0" xfId="1523" applyNumberFormat="1" applyFont="1" applyFill="1" applyBorder="1" applyAlignment="1">
      <alignment horizontal="right"/>
    </xf>
    <xf numFmtId="189" fontId="211" fillId="0" borderId="0" xfId="1523" applyNumberFormat="1" applyFont="1" applyAlignment="1">
      <alignment horizontal="right"/>
    </xf>
    <xf numFmtId="189" fontId="211" fillId="0" borderId="0" xfId="1523" applyNumberFormat="1" applyFont="1" applyFill="1"/>
    <xf numFmtId="0" fontId="211" fillId="0" borderId="0" xfId="7" applyFont="1" applyFill="1" applyBorder="1" applyAlignment="1">
      <alignment horizontal="right" vertical="center"/>
    </xf>
    <xf numFmtId="189" fontId="205" fillId="0" borderId="0" xfId="1523" applyNumberFormat="1" applyFont="1" applyAlignment="1">
      <alignment horizontal="right"/>
    </xf>
    <xf numFmtId="189" fontId="205" fillId="0" borderId="0" xfId="1523" applyNumberFormat="1" applyFont="1" applyFill="1"/>
    <xf numFmtId="189" fontId="205" fillId="0" borderId="0" xfId="1523" applyNumberFormat="1" applyFont="1" applyFill="1" applyBorder="1" applyAlignment="1">
      <alignment horizontal="right"/>
    </xf>
    <xf numFmtId="0" fontId="211" fillId="0" borderId="0" xfId="7" applyFont="1" applyFill="1" applyBorder="1" applyAlignment="1">
      <alignment horizontal="right" vertical="center" wrapText="1"/>
    </xf>
    <xf numFmtId="189" fontId="205" fillId="0" borderId="1" xfId="1523" applyNumberFormat="1" applyFont="1" applyFill="1" applyBorder="1" applyAlignment="1">
      <alignment horizontal="right"/>
    </xf>
    <xf numFmtId="189" fontId="205" fillId="0" borderId="1" xfId="1523" applyNumberFormat="1" applyFont="1" applyFill="1" applyBorder="1"/>
    <xf numFmtId="0" fontId="210" fillId="0" borderId="3" xfId="7" applyFont="1" applyFill="1" applyBorder="1" applyAlignment="1"/>
    <xf numFmtId="0" fontId="212" fillId="0" borderId="3" xfId="7" applyFont="1" applyFill="1" applyBorder="1" applyAlignment="1">
      <alignment horizontal="right"/>
    </xf>
    <xf numFmtId="0" fontId="212" fillId="0" borderId="3" xfId="7" applyFont="1" applyFill="1" applyBorder="1" applyAlignment="1">
      <alignment horizontal="right" vertical="center"/>
    </xf>
    <xf numFmtId="0" fontId="213" fillId="0" borderId="0" xfId="7" applyFont="1" applyFill="1" applyAlignment="1">
      <alignment horizontal="right" readingOrder="2"/>
    </xf>
    <xf numFmtId="189" fontId="80" fillId="0" borderId="0" xfId="7" applyNumberFormat="1" applyFont="1" applyFill="1"/>
    <xf numFmtId="3" fontId="80" fillId="0" borderId="0" xfId="7" applyNumberFormat="1" applyFont="1" applyFill="1" applyAlignment="1">
      <alignment horizontal="right"/>
    </xf>
    <xf numFmtId="0" fontId="203" fillId="0" borderId="0" xfId="7" applyFont="1" applyFill="1" applyAlignment="1">
      <alignment horizontal="right"/>
    </xf>
    <xf numFmtId="0" fontId="203" fillId="0" borderId="0" xfId="7" applyFont="1" applyFill="1" applyAlignment="1">
      <alignment horizontal="right" vertical="center"/>
    </xf>
    <xf numFmtId="0" fontId="203" fillId="0" borderId="0" xfId="7" applyFont="1" applyFill="1" applyAlignment="1"/>
    <xf numFmtId="0" fontId="214" fillId="0" borderId="1" xfId="7" applyFont="1" applyFill="1" applyBorder="1" applyAlignment="1">
      <alignment horizontal="right"/>
    </xf>
    <xf numFmtId="0" fontId="214" fillId="0" borderId="1" xfId="7" applyFont="1" applyFill="1" applyBorder="1" applyAlignment="1">
      <alignment horizontal="right" vertical="center"/>
    </xf>
    <xf numFmtId="0" fontId="125" fillId="0" borderId="0" xfId="7" applyFont="1" applyBorder="1" applyAlignment="1">
      <alignment horizontal="right"/>
    </xf>
    <xf numFmtId="0" fontId="211" fillId="0" borderId="3" xfId="2350" applyFont="1" applyFill="1" applyBorder="1" applyAlignment="1">
      <alignment horizontal="right" vertical="center"/>
    </xf>
    <xf numFmtId="0" fontId="211" fillId="0" borderId="3" xfId="7" applyFont="1" applyFill="1" applyBorder="1" applyAlignment="1">
      <alignment horizontal="right" vertical="center" wrapText="1"/>
    </xf>
    <xf numFmtId="0" fontId="213" fillId="0" borderId="0" xfId="7" applyFont="1" applyFill="1" applyBorder="1" applyAlignment="1">
      <alignment horizontal="right" vertical="center" wrapText="1"/>
    </xf>
    <xf numFmtId="0" fontId="211" fillId="0" borderId="3" xfId="7" applyFont="1" applyFill="1" applyBorder="1" applyAlignment="1">
      <alignment horizontal="right"/>
    </xf>
    <xf numFmtId="3" fontId="211" fillId="0" borderId="3" xfId="7" applyNumberFormat="1" applyFont="1" applyFill="1" applyBorder="1" applyAlignment="1">
      <alignment horizontal="right"/>
    </xf>
    <xf numFmtId="3" fontId="6" fillId="0" borderId="0" xfId="7" applyNumberFormat="1" applyFont="1" applyFill="1"/>
    <xf numFmtId="0" fontId="205" fillId="0" borderId="0" xfId="2350" applyFont="1" applyFill="1" applyBorder="1" applyAlignment="1">
      <alignment horizontal="right"/>
    </xf>
    <xf numFmtId="189" fontId="205" fillId="0" borderId="0" xfId="4" applyNumberFormat="1" applyFont="1" applyBorder="1" applyAlignment="1">
      <alignment horizontal="right"/>
    </xf>
    <xf numFmtId="170" fontId="80" fillId="0" borderId="0" xfId="7" applyNumberFormat="1" applyFont="1" applyFill="1"/>
    <xf numFmtId="189" fontId="80" fillId="0" borderId="0" xfId="4" applyNumberFormat="1" applyFont="1" applyBorder="1" applyAlignment="1"/>
    <xf numFmtId="3" fontId="6" fillId="0" borderId="0" xfId="7" applyNumberFormat="1" applyFont="1"/>
    <xf numFmtId="189" fontId="205" fillId="0" borderId="0" xfId="4" applyNumberFormat="1" applyFont="1" applyFill="1" applyBorder="1" applyAlignment="1">
      <alignment horizontal="right"/>
    </xf>
    <xf numFmtId="189" fontId="80" fillId="0" borderId="0" xfId="4" applyNumberFormat="1" applyFont="1" applyFill="1" applyBorder="1" applyAlignment="1"/>
    <xf numFmtId="3" fontId="81" fillId="0" borderId="0" xfId="7" applyNumberFormat="1" applyFont="1" applyFill="1" applyBorder="1"/>
    <xf numFmtId="0" fontId="205" fillId="0" borderId="1" xfId="2350" applyFont="1" applyFill="1" applyBorder="1" applyAlignment="1">
      <alignment horizontal="right"/>
    </xf>
    <xf numFmtId="3" fontId="205" fillId="0" borderId="1" xfId="7" applyNumberFormat="1" applyFont="1" applyFill="1" applyBorder="1" applyAlignment="1">
      <alignment horizontal="right"/>
    </xf>
    <xf numFmtId="189" fontId="205" fillId="0" borderId="1" xfId="4" applyNumberFormat="1" applyFont="1" applyBorder="1" applyAlignment="1">
      <alignment horizontal="right"/>
    </xf>
    <xf numFmtId="0" fontId="210" fillId="0" borderId="0" xfId="7" applyFont="1" applyFill="1" applyBorder="1" applyAlignment="1"/>
    <xf numFmtId="0" fontId="212" fillId="0" borderId="0" xfId="7" applyFont="1" applyFill="1" applyBorder="1" applyAlignment="1">
      <alignment horizontal="right"/>
    </xf>
    <xf numFmtId="0" fontId="212" fillId="0" borderId="0" xfId="7" applyFont="1" applyFill="1" applyBorder="1" applyAlignment="1">
      <alignment horizontal="right" vertical="center"/>
    </xf>
    <xf numFmtId="0" fontId="125" fillId="0" borderId="0" xfId="7" applyFont="1" applyAlignment="1">
      <alignment horizontal="right"/>
    </xf>
    <xf numFmtId="0" fontId="215" fillId="0" borderId="0" xfId="7" applyFont="1" applyFill="1" applyBorder="1" applyAlignment="1"/>
    <xf numFmtId="3" fontId="216" fillId="0" borderId="0" xfId="7" applyNumberFormat="1" applyFont="1" applyFill="1" applyBorder="1" applyAlignment="1">
      <alignment horizontal="right"/>
    </xf>
    <xf numFmtId="0" fontId="216" fillId="0" borderId="0" xfId="7" applyFont="1" applyFill="1" applyBorder="1" applyAlignment="1">
      <alignment horizontal="right"/>
    </xf>
    <xf numFmtId="0" fontId="216" fillId="0" borderId="0" xfId="7" applyFont="1" applyFill="1" applyBorder="1" applyAlignment="1">
      <alignment horizontal="right" vertical="center"/>
    </xf>
    <xf numFmtId="0" fontId="204" fillId="0" borderId="0" xfId="7" applyFont="1" applyFill="1" applyAlignment="1"/>
    <xf numFmtId="0" fontId="204" fillId="0" borderId="0" xfId="7" applyFont="1" applyFill="1" applyAlignment="1">
      <alignment horizontal="right" vertical="center" readingOrder="2"/>
    </xf>
    <xf numFmtId="0" fontId="204" fillId="0" borderId="0" xfId="7" applyFont="1" applyFill="1" applyBorder="1" applyAlignment="1">
      <alignment horizontal="right"/>
    </xf>
    <xf numFmtId="0" fontId="204" fillId="0" borderId="0" xfId="7" applyFont="1" applyFill="1" applyBorder="1" applyAlignment="1">
      <alignment horizontal="right" vertical="center"/>
    </xf>
    <xf numFmtId="0" fontId="6" fillId="0" borderId="0" xfId="7" applyFont="1" applyBorder="1"/>
    <xf numFmtId="0" fontId="215" fillId="0" borderId="0" xfId="7" applyFont="1" applyFill="1"/>
    <xf numFmtId="0" fontId="217" fillId="0" borderId="0" xfId="7" applyFont="1"/>
    <xf numFmtId="0" fontId="217" fillId="0" borderId="0" xfId="7" applyFont="1" applyBorder="1"/>
    <xf numFmtId="0" fontId="211" fillId="0" borderId="2" xfId="7" applyFont="1" applyFill="1" applyBorder="1" applyAlignment="1">
      <alignment horizontal="right" vertical="center"/>
    </xf>
    <xf numFmtId="0" fontId="211" fillId="0" borderId="2" xfId="7" applyFont="1" applyFill="1" applyBorder="1" applyAlignment="1">
      <alignment horizontal="right"/>
    </xf>
    <xf numFmtId="0" fontId="211" fillId="0" borderId="0" xfId="7" applyFont="1" applyFill="1" applyAlignment="1">
      <alignment horizontal="right"/>
    </xf>
    <xf numFmtId="3" fontId="211" fillId="0" borderId="0" xfId="7" applyNumberFormat="1" applyFont="1" applyAlignment="1">
      <alignment horizontal="right"/>
    </xf>
    <xf numFmtId="3" fontId="211" fillId="0" borderId="0" xfId="7" applyNumberFormat="1" applyFont="1" applyAlignment="1">
      <alignment horizontal="right" vertical="center"/>
    </xf>
    <xf numFmtId="189" fontId="211" fillId="0" borderId="0" xfId="7" applyNumberFormat="1" applyFont="1" applyFill="1"/>
    <xf numFmtId="3" fontId="205" fillId="0" borderId="0" xfId="7" applyNumberFormat="1" applyFont="1" applyFill="1" applyBorder="1" applyAlignment="1">
      <alignment horizontal="right" vertical="center"/>
    </xf>
    <xf numFmtId="189" fontId="205" fillId="0" borderId="0" xfId="4" applyNumberFormat="1" applyFont="1" applyBorder="1" applyAlignment="1"/>
    <xf numFmtId="1" fontId="80" fillId="0" borderId="0" xfId="7" applyNumberFormat="1" applyFont="1" applyFill="1"/>
    <xf numFmtId="189" fontId="205" fillId="0" borderId="0" xfId="4" applyNumberFormat="1" applyFont="1" applyFill="1" applyBorder="1" applyAlignment="1"/>
    <xf numFmtId="0" fontId="205" fillId="0" borderId="1" xfId="7" applyFont="1" applyFill="1" applyBorder="1" applyAlignment="1">
      <alignment horizontal="right"/>
    </xf>
    <xf numFmtId="3" fontId="205" fillId="0" borderId="1" xfId="7" applyNumberFormat="1" applyFont="1" applyFill="1" applyBorder="1" applyAlignment="1">
      <alignment horizontal="right" vertical="center"/>
    </xf>
    <xf numFmtId="189" fontId="205" fillId="0" borderId="1" xfId="4" applyNumberFormat="1" applyFont="1" applyBorder="1" applyAlignment="1"/>
    <xf numFmtId="0" fontId="210" fillId="0" borderId="3" xfId="7" applyFont="1" applyFill="1" applyBorder="1" applyAlignment="1">
      <alignment horizontal="right"/>
    </xf>
    <xf numFmtId="0" fontId="210" fillId="0" borderId="0" xfId="7" applyFont="1" applyFill="1"/>
    <xf numFmtId="0" fontId="125" fillId="0" borderId="0" xfId="7" applyFont="1" applyFill="1"/>
    <xf numFmtId="0" fontId="210" fillId="0" borderId="0" xfId="7" applyFont="1" applyFill="1" applyAlignment="1">
      <alignment horizontal="right" vertical="center"/>
    </xf>
    <xf numFmtId="3" fontId="211" fillId="0" borderId="0" xfId="7" applyNumberFormat="1" applyFont="1" applyFill="1" applyAlignment="1">
      <alignment horizontal="right"/>
    </xf>
    <xf numFmtId="3" fontId="205" fillId="0" borderId="0" xfId="7" applyNumberFormat="1" applyFont="1" applyFill="1" applyBorder="1"/>
    <xf numFmtId="3" fontId="6" fillId="0" borderId="0" xfId="7" applyNumberFormat="1" applyFont="1" applyBorder="1"/>
    <xf numFmtId="3" fontId="205" fillId="0" borderId="1" xfId="7" applyNumberFormat="1" applyFont="1" applyFill="1" applyBorder="1"/>
    <xf numFmtId="3" fontId="217" fillId="0" borderId="0" xfId="7" applyNumberFormat="1" applyFont="1" applyBorder="1"/>
    <xf numFmtId="3" fontId="212" fillId="0" borderId="0" xfId="7" applyNumberFormat="1" applyFont="1" applyFill="1" applyBorder="1" applyAlignment="1">
      <alignment horizontal="right"/>
    </xf>
    <xf numFmtId="0" fontId="215" fillId="0" borderId="0" xfId="7" applyFont="1" applyFill="1" applyBorder="1" applyAlignment="1">
      <alignment horizontal="right"/>
    </xf>
    <xf numFmtId="0" fontId="204" fillId="0" borderId="0" xfId="7" applyFont="1" applyAlignment="1">
      <alignment horizontal="right" readingOrder="2"/>
    </xf>
    <xf numFmtId="0" fontId="125" fillId="0" borderId="0" xfId="7" applyFont="1" applyAlignment="1">
      <alignment horizontal="center" vertical="center"/>
    </xf>
    <xf numFmtId="0" fontId="208" fillId="0" borderId="0" xfId="7" applyFont="1"/>
    <xf numFmtId="0" fontId="208" fillId="0" borderId="0" xfId="7" applyFont="1" applyBorder="1"/>
    <xf numFmtId="0" fontId="211" fillId="0" borderId="2" xfId="2350" applyFont="1" applyBorder="1" applyAlignment="1">
      <alignment horizontal="right" vertical="center"/>
    </xf>
    <xf numFmtId="0" fontId="211" fillId="0" borderId="2" xfId="2350" applyFont="1" applyFill="1" applyBorder="1" applyAlignment="1">
      <alignment horizontal="right" vertical="center" wrapText="1"/>
    </xf>
    <xf numFmtId="0" fontId="211" fillId="0" borderId="2" xfId="2350" applyFont="1" applyBorder="1" applyAlignment="1">
      <alignment horizontal="right" vertical="center" wrapText="1"/>
    </xf>
    <xf numFmtId="0" fontId="211" fillId="0" borderId="2" xfId="7" applyFont="1" applyBorder="1" applyAlignment="1">
      <alignment horizontal="right" vertical="center" wrapText="1"/>
    </xf>
    <xf numFmtId="0" fontId="205" fillId="0" borderId="0" xfId="2350" applyFont="1" applyFill="1" applyBorder="1"/>
    <xf numFmtId="188" fontId="205" fillId="0" borderId="0" xfId="1523" applyNumberFormat="1" applyFont="1" applyFill="1" applyBorder="1" applyAlignment="1">
      <alignment horizontal="right" vertical="center"/>
    </xf>
    <xf numFmtId="189" fontId="205" fillId="0" borderId="0" xfId="1523" applyNumberFormat="1" applyFont="1" applyFill="1" applyBorder="1" applyAlignment="1">
      <alignment horizontal="right" vertical="center"/>
    </xf>
    <xf numFmtId="2" fontId="205" fillId="0" borderId="0" xfId="7" applyNumberFormat="1" applyFont="1" applyBorder="1" applyAlignment="1">
      <alignment horizontal="right" vertical="center"/>
    </xf>
    <xf numFmtId="0" fontId="205" fillId="0" borderId="0" xfId="2350" applyFont="1" applyFill="1" applyAlignment="1">
      <alignment horizontal="right"/>
    </xf>
    <xf numFmtId="0" fontId="205" fillId="0" borderId="0" xfId="2350" applyFont="1" applyFill="1"/>
    <xf numFmtId="2" fontId="205" fillId="0" borderId="0" xfId="7" applyNumberFormat="1" applyFont="1" applyFill="1" applyBorder="1" applyAlignment="1">
      <alignment horizontal="right" vertical="center"/>
    </xf>
    <xf numFmtId="0" fontId="205" fillId="0" borderId="0" xfId="2350" applyFont="1" applyFill="1" applyBorder="1" applyAlignment="1"/>
    <xf numFmtId="188" fontId="205" fillId="0" borderId="1" xfId="1523" applyNumberFormat="1" applyFont="1" applyFill="1" applyBorder="1" applyAlignment="1">
      <alignment horizontal="right" vertical="center"/>
    </xf>
    <xf numFmtId="189" fontId="205" fillId="0" borderId="1" xfId="1523" applyNumberFormat="1" applyFont="1" applyFill="1" applyBorder="1" applyAlignment="1">
      <alignment horizontal="right" vertical="center"/>
    </xf>
    <xf numFmtId="2" fontId="205" fillId="0" borderId="1" xfId="7" applyNumberFormat="1" applyFont="1" applyFill="1" applyBorder="1" applyAlignment="1">
      <alignment horizontal="right" vertical="center"/>
    </xf>
    <xf numFmtId="1" fontId="204" fillId="0" borderId="0" xfId="7" applyNumberFormat="1" applyFont="1" applyFill="1" applyAlignment="1">
      <alignment horizontal="right"/>
    </xf>
    <xf numFmtId="0" fontId="80" fillId="0" borderId="1" xfId="7" applyFont="1" applyFill="1" applyBorder="1"/>
    <xf numFmtId="0" fontId="211" fillId="0" borderId="2" xfId="7" applyFont="1" applyFill="1" applyBorder="1" applyAlignment="1">
      <alignment vertical="center"/>
    </xf>
    <xf numFmtId="0" fontId="218" fillId="0" borderId="0" xfId="7" applyFont="1"/>
    <xf numFmtId="0" fontId="205" fillId="0" borderId="0" xfId="7" applyFont="1" applyBorder="1" applyAlignment="1">
      <alignment horizontal="right"/>
    </xf>
    <xf numFmtId="0" fontId="205" fillId="0" borderId="0" xfId="7" applyFont="1"/>
    <xf numFmtId="3" fontId="205" fillId="0" borderId="0" xfId="2350" applyNumberFormat="1" applyFont="1" applyFill="1" applyBorder="1" applyAlignment="1">
      <alignment horizontal="right" indent="4"/>
    </xf>
    <xf numFmtId="189" fontId="211" fillId="0" borderId="0" xfId="1523" applyNumberFormat="1" applyFont="1" applyFill="1" applyBorder="1" applyAlignment="1">
      <alignment horizontal="right" indent="2"/>
    </xf>
    <xf numFmtId="189" fontId="211" fillId="0" borderId="0" xfId="1523" applyNumberFormat="1" applyFont="1" applyFill="1" applyAlignment="1">
      <alignment horizontal="right"/>
    </xf>
    <xf numFmtId="189" fontId="211" fillId="26" borderId="0" xfId="1523" applyNumberFormat="1" applyFont="1" applyFill="1" applyAlignment="1">
      <alignment horizontal="right"/>
    </xf>
    <xf numFmtId="189" fontId="211" fillId="0" borderId="0" xfId="1523" applyNumberFormat="1" applyFont="1" applyFill="1" applyBorder="1" applyAlignment="1">
      <alignment horizontal="right" vertical="center" indent="1"/>
    </xf>
    <xf numFmtId="189" fontId="205" fillId="0" borderId="0" xfId="1523" applyNumberFormat="1" applyFont="1"/>
    <xf numFmtId="189" fontId="205" fillId="0" borderId="0" xfId="1523" applyNumberFormat="1" applyFont="1" applyFill="1" applyBorder="1" applyAlignment="1">
      <alignment horizontal="right" indent="2"/>
    </xf>
    <xf numFmtId="189" fontId="211" fillId="0" borderId="0" xfId="1523" applyNumberFormat="1" applyFont="1" applyFill="1" applyBorder="1" applyAlignment="1">
      <alignment horizontal="right" vertical="center" wrapText="1" indent="1"/>
    </xf>
    <xf numFmtId="3" fontId="205" fillId="0" borderId="1" xfId="2350" applyNumberFormat="1" applyFont="1" applyFill="1" applyBorder="1" applyAlignment="1">
      <alignment horizontal="right" indent="4"/>
    </xf>
    <xf numFmtId="189" fontId="205" fillId="0" borderId="1" xfId="1523" applyNumberFormat="1" applyFont="1" applyFill="1" applyBorder="1" applyAlignment="1">
      <alignment horizontal="right" indent="2"/>
    </xf>
    <xf numFmtId="0" fontId="210" fillId="0" borderId="0" xfId="7" applyFont="1" applyFill="1" applyBorder="1" applyAlignment="1">
      <alignment horizontal="right" readingOrder="2"/>
    </xf>
    <xf numFmtId="0" fontId="204" fillId="0" borderId="0" xfId="7" applyFont="1" applyFill="1"/>
    <xf numFmtId="0" fontId="216" fillId="0" borderId="0" xfId="7" applyFont="1" applyFill="1" applyAlignment="1">
      <alignment horizontal="right"/>
    </xf>
    <xf numFmtId="0" fontId="216" fillId="0" borderId="0" xfId="7" applyFont="1" applyFill="1" applyAlignment="1">
      <alignment horizontal="right" vertical="center"/>
    </xf>
    <xf numFmtId="0" fontId="204" fillId="0" borderId="0" xfId="7" applyFont="1" applyFill="1" applyBorder="1" applyAlignment="1">
      <alignment horizontal="right" vertical="center" readingOrder="2"/>
    </xf>
    <xf numFmtId="0" fontId="211" fillId="0" borderId="0" xfId="2350" applyFont="1" applyFill="1" applyAlignment="1"/>
    <xf numFmtId="173" fontId="211" fillId="0" borderId="0" xfId="4" applyNumberFormat="1" applyFont="1" applyFill="1" applyBorder="1" applyAlignment="1">
      <alignment horizontal="right"/>
    </xf>
    <xf numFmtId="173" fontId="211" fillId="0" borderId="0" xfId="4" applyNumberFormat="1" applyFont="1" applyFill="1" applyBorder="1" applyAlignment="1">
      <alignment horizontal="right" vertical="center"/>
    </xf>
    <xf numFmtId="0" fontId="205" fillId="0" borderId="0" xfId="2350" applyFont="1" applyFill="1" applyAlignment="1"/>
    <xf numFmtId="173" fontId="205" fillId="0" borderId="0" xfId="4" applyNumberFormat="1" applyFont="1" applyFill="1" applyBorder="1" applyAlignment="1">
      <alignment horizontal="right" vertical="center"/>
    </xf>
    <xf numFmtId="3" fontId="205" fillId="0" borderId="0" xfId="7" applyNumberFormat="1" applyFont="1" applyFill="1" applyBorder="1" applyAlignment="1"/>
    <xf numFmtId="3" fontId="205" fillId="0" borderId="1" xfId="7" applyNumberFormat="1" applyFont="1" applyFill="1" applyBorder="1" applyAlignment="1"/>
    <xf numFmtId="173" fontId="205" fillId="0" borderId="1" xfId="4" applyNumberFormat="1" applyFont="1" applyFill="1" applyBorder="1" applyAlignment="1">
      <alignment horizontal="right"/>
    </xf>
    <xf numFmtId="173" fontId="205" fillId="0" borderId="1" xfId="4" applyNumberFormat="1" applyFont="1" applyFill="1" applyBorder="1" applyAlignment="1">
      <alignment horizontal="right" vertical="center"/>
    </xf>
    <xf numFmtId="4" fontId="210" fillId="0" borderId="0" xfId="7" applyNumberFormat="1" applyFont="1" applyFill="1" applyBorder="1" applyAlignment="1">
      <alignment horizontal="right"/>
    </xf>
    <xf numFmtId="4" fontId="210" fillId="0" borderId="0" xfId="7" applyNumberFormat="1" applyFont="1" applyFill="1" applyBorder="1" applyAlignment="1">
      <alignment horizontal="right" vertical="center"/>
    </xf>
    <xf numFmtId="2" fontId="210" fillId="0" borderId="0" xfId="7" applyNumberFormat="1" applyFont="1" applyFill="1" applyBorder="1" applyAlignment="1">
      <alignment horizontal="right"/>
    </xf>
    <xf numFmtId="0" fontId="125" fillId="0" borderId="0" xfId="7" applyFont="1" applyBorder="1" applyAlignment="1">
      <alignment horizontal="right" readingOrder="2"/>
    </xf>
    <xf numFmtId="0" fontId="220" fillId="0" borderId="0" xfId="7" applyFont="1" applyBorder="1" applyAlignment="1">
      <alignment horizontal="right" readingOrder="2"/>
    </xf>
    <xf numFmtId="0" fontId="80" fillId="0" borderId="0" xfId="7" applyFont="1" applyAlignment="1">
      <alignment horizontal="right" readingOrder="2"/>
    </xf>
    <xf numFmtId="0" fontId="6" fillId="0" borderId="0" xfId="7" applyFont="1" applyAlignment="1">
      <alignment horizontal="right" readingOrder="2"/>
    </xf>
    <xf numFmtId="2" fontId="212" fillId="0" borderId="0" xfId="7" applyNumberFormat="1" applyFont="1" applyFill="1" applyBorder="1" applyAlignment="1">
      <alignment horizontal="right"/>
    </xf>
    <xf numFmtId="2" fontId="204" fillId="0" borderId="0" xfId="7" applyNumberFormat="1" applyFont="1" applyFill="1" applyBorder="1" applyAlignment="1">
      <alignment horizontal="right"/>
    </xf>
    <xf numFmtId="2" fontId="204" fillId="0" borderId="1" xfId="7" applyNumberFormat="1" applyFont="1" applyFill="1" applyBorder="1" applyAlignment="1">
      <alignment horizontal="right"/>
    </xf>
    <xf numFmtId="0" fontId="211" fillId="0" borderId="0" xfId="7" applyFont="1" applyFill="1" applyBorder="1" applyAlignment="1"/>
    <xf numFmtId="0" fontId="205" fillId="0" borderId="0" xfId="7" applyFont="1" applyFill="1" applyBorder="1" applyAlignment="1">
      <alignment horizontal="right"/>
    </xf>
    <xf numFmtId="1" fontId="205" fillId="0" borderId="0" xfId="4" applyNumberFormat="1" applyFont="1" applyFill="1" applyBorder="1" applyAlignment="1">
      <alignment horizontal="right"/>
    </xf>
    <xf numFmtId="190" fontId="205" fillId="0" borderId="0" xfId="4" applyNumberFormat="1" applyFont="1" applyFill="1" applyBorder="1" applyAlignment="1">
      <alignment horizontal="right" vertical="center"/>
    </xf>
    <xf numFmtId="190" fontId="205" fillId="0" borderId="1" xfId="4" applyNumberFormat="1" applyFont="1" applyFill="1" applyBorder="1" applyAlignment="1">
      <alignment horizontal="right" vertical="center"/>
    </xf>
    <xf numFmtId="173" fontId="210" fillId="0" borderId="0" xfId="4" applyNumberFormat="1" applyFont="1" applyFill="1" applyBorder="1" applyAlignment="1">
      <alignment horizontal="right"/>
    </xf>
    <xf numFmtId="173" fontId="210" fillId="0" borderId="0" xfId="4" applyNumberFormat="1" applyFont="1" applyFill="1" applyBorder="1" applyAlignment="1">
      <alignment horizontal="right" vertical="center"/>
    </xf>
    <xf numFmtId="173" fontId="80" fillId="0" borderId="0" xfId="7" applyNumberFormat="1" applyFont="1"/>
    <xf numFmtId="190" fontId="211" fillId="0" borderId="0" xfId="4" applyNumberFormat="1" applyFont="1" applyFill="1" applyBorder="1" applyAlignment="1">
      <alignment horizontal="right"/>
    </xf>
    <xf numFmtId="173" fontId="205" fillId="0" borderId="0" xfId="7" applyNumberFormat="1" applyFont="1" applyAlignment="1">
      <alignment horizontal="right"/>
    </xf>
    <xf numFmtId="190" fontId="205" fillId="0" borderId="0" xfId="7" applyNumberFormat="1" applyFont="1" applyAlignment="1">
      <alignment horizontal="right"/>
    </xf>
    <xf numFmtId="190" fontId="205" fillId="0" borderId="0" xfId="4" applyNumberFormat="1" applyFont="1" applyFill="1" applyBorder="1" applyAlignment="1">
      <alignment horizontal="right"/>
    </xf>
    <xf numFmtId="190" fontId="205" fillId="0" borderId="1" xfId="7" applyNumberFormat="1" applyFont="1" applyBorder="1" applyAlignment="1">
      <alignment horizontal="right"/>
    </xf>
    <xf numFmtId="0" fontId="221" fillId="0" borderId="0" xfId="7" applyFont="1" applyBorder="1" applyAlignment="1">
      <alignment horizontal="right" vertical="center"/>
    </xf>
    <xf numFmtId="0" fontId="125" fillId="0" borderId="0" xfId="7" applyFont="1" applyBorder="1" applyAlignment="1">
      <alignment horizontal="right" vertical="center"/>
    </xf>
    <xf numFmtId="0" fontId="211" fillId="0" borderId="0" xfId="7" applyFont="1"/>
    <xf numFmtId="173" fontId="211" fillId="0" borderId="0" xfId="4" applyNumberFormat="1" applyFont="1" applyAlignment="1">
      <alignment horizontal="right"/>
    </xf>
    <xf numFmtId="0" fontId="211" fillId="0" borderId="2" xfId="7" applyFont="1" applyBorder="1" applyAlignment="1">
      <alignment horizontal="right"/>
    </xf>
    <xf numFmtId="0" fontId="211" fillId="0" borderId="2" xfId="7" applyFont="1" applyBorder="1" applyAlignment="1">
      <alignment horizontal="right" vertical="center"/>
    </xf>
    <xf numFmtId="0" fontId="205" fillId="0" borderId="0" xfId="7" applyFont="1" applyAlignment="1">
      <alignment horizontal="right" vertical="center"/>
    </xf>
    <xf numFmtId="173" fontId="211" fillId="0" borderId="0" xfId="4" applyNumberFormat="1" applyFont="1" applyAlignment="1">
      <alignment horizontal="right" vertical="center"/>
    </xf>
    <xf numFmtId="172" fontId="211" fillId="0" borderId="0" xfId="4" applyNumberFormat="1" applyFont="1" applyAlignment="1">
      <alignment horizontal="right"/>
    </xf>
    <xf numFmtId="172" fontId="211" fillId="0" borderId="0" xfId="4" applyNumberFormat="1" applyFont="1" applyAlignment="1">
      <alignment horizontal="right" vertical="center"/>
    </xf>
    <xf numFmtId="172" fontId="205" fillId="0" borderId="0" xfId="4" applyNumberFormat="1" applyFont="1" applyAlignment="1">
      <alignment horizontal="right"/>
    </xf>
    <xf numFmtId="172" fontId="205" fillId="0" borderId="0" xfId="4" applyNumberFormat="1" applyFont="1" applyAlignment="1">
      <alignment horizontal="right" vertical="center"/>
    </xf>
    <xf numFmtId="173" fontId="205" fillId="0" borderId="0" xfId="4" applyNumberFormat="1" applyFont="1" applyAlignment="1">
      <alignment horizontal="right"/>
    </xf>
    <xf numFmtId="173" fontId="205" fillId="0" borderId="0" xfId="4" applyNumberFormat="1" applyFont="1" applyAlignment="1">
      <alignment horizontal="right" vertical="center"/>
    </xf>
    <xf numFmtId="172" fontId="205" fillId="0" borderId="1" xfId="4" applyNumberFormat="1" applyFont="1" applyBorder="1" applyAlignment="1">
      <alignment horizontal="right"/>
    </xf>
    <xf numFmtId="172" fontId="205" fillId="0" borderId="1" xfId="4" applyNumberFormat="1" applyFont="1" applyBorder="1" applyAlignment="1">
      <alignment horizontal="right" vertical="center"/>
    </xf>
    <xf numFmtId="0" fontId="211" fillId="0" borderId="3" xfId="7" applyFont="1" applyFill="1" applyBorder="1" applyAlignment="1">
      <alignment horizontal="center" vertical="center"/>
    </xf>
    <xf numFmtId="0" fontId="211" fillId="0" borderId="1" xfId="7" applyFont="1" applyFill="1" applyBorder="1" applyAlignment="1">
      <alignment vertical="center"/>
    </xf>
    <xf numFmtId="0" fontId="211" fillId="0" borderId="2" xfId="2350" applyFont="1" applyFill="1" applyBorder="1" applyAlignment="1">
      <alignment horizontal="right"/>
    </xf>
    <xf numFmtId="169" fontId="211" fillId="0" borderId="0" xfId="7" applyNumberFormat="1" applyFont="1" applyAlignment="1">
      <alignment horizontal="right" vertical="center"/>
    </xf>
    <xf numFmtId="169" fontId="211" fillId="0" borderId="0" xfId="7" applyNumberFormat="1" applyFont="1" applyAlignment="1">
      <alignment horizontal="right"/>
    </xf>
    <xf numFmtId="169" fontId="211" fillId="0" borderId="0" xfId="7" applyNumberFormat="1" applyFont="1" applyFill="1" applyAlignment="1">
      <alignment horizontal="right"/>
    </xf>
    <xf numFmtId="169" fontId="80" fillId="0" borderId="0" xfId="7" applyNumberFormat="1" applyFont="1"/>
    <xf numFmtId="169" fontId="205" fillId="0" borderId="0" xfId="7" applyNumberFormat="1" applyFont="1" applyFill="1" applyBorder="1" applyAlignment="1">
      <alignment horizontal="right" vertical="center"/>
    </xf>
    <xf numFmtId="169" fontId="205" fillId="0" borderId="0" xfId="7" applyNumberFormat="1" applyFont="1" applyFill="1" applyBorder="1"/>
    <xf numFmtId="169" fontId="205" fillId="0" borderId="0" xfId="7" applyNumberFormat="1" applyFont="1" applyFill="1" applyAlignment="1">
      <alignment horizontal="right" vertical="center"/>
    </xf>
    <xf numFmtId="169" fontId="205" fillId="0" borderId="0" xfId="7" applyNumberFormat="1" applyFont="1" applyFill="1" applyAlignment="1">
      <alignment horizontal="right"/>
    </xf>
    <xf numFmtId="169" fontId="205" fillId="0" borderId="0" xfId="4" applyNumberFormat="1" applyFont="1" applyFill="1" applyBorder="1" applyAlignment="1">
      <alignment wrapText="1"/>
    </xf>
    <xf numFmtId="169" fontId="205" fillId="0" borderId="0" xfId="7" applyNumberFormat="1" applyFont="1" applyFill="1"/>
    <xf numFmtId="169" fontId="205" fillId="0" borderId="0" xfId="7" applyNumberFormat="1" applyFont="1"/>
    <xf numFmtId="169" fontId="205" fillId="0" borderId="1" xfId="7" applyNumberFormat="1" applyFont="1" applyFill="1" applyBorder="1" applyAlignment="1">
      <alignment horizontal="right" vertical="center"/>
    </xf>
    <xf numFmtId="169" fontId="205" fillId="0" borderId="1" xfId="7" applyNumberFormat="1" applyFont="1" applyFill="1" applyBorder="1" applyAlignment="1">
      <alignment horizontal="right"/>
    </xf>
    <xf numFmtId="169" fontId="205" fillId="0" borderId="1" xfId="7" applyNumberFormat="1" applyFont="1" applyBorder="1"/>
    <xf numFmtId="169" fontId="212" fillId="0" borderId="3" xfId="7" applyNumberFormat="1" applyFont="1" applyFill="1" applyBorder="1" applyAlignment="1">
      <alignment horizontal="right"/>
    </xf>
    <xf numFmtId="169" fontId="212" fillId="0" borderId="0" xfId="7" applyNumberFormat="1" applyFont="1" applyFill="1" applyBorder="1" applyAlignment="1">
      <alignment horizontal="right"/>
    </xf>
    <xf numFmtId="0" fontId="222" fillId="0" borderId="0" xfId="7" applyFont="1" applyFill="1" applyBorder="1" applyAlignment="1">
      <alignment horizontal="center" vertical="center" readingOrder="2"/>
    </xf>
    <xf numFmtId="0" fontId="77" fillId="27" borderId="0" xfId="7" applyFont="1" applyFill="1" applyBorder="1" applyAlignment="1">
      <alignment vertical="center"/>
    </xf>
    <xf numFmtId="3" fontId="211" fillId="0" borderId="3" xfId="7" applyNumberFormat="1" applyFont="1" applyFill="1" applyBorder="1" applyAlignment="1"/>
    <xf numFmtId="169" fontId="211" fillId="0" borderId="3" xfId="7" applyNumberFormat="1" applyFont="1" applyFill="1" applyBorder="1" applyAlignment="1">
      <alignment horizontal="right"/>
    </xf>
    <xf numFmtId="172" fontId="211" fillId="0" borderId="3" xfId="4" applyNumberFormat="1" applyFont="1" applyFill="1" applyBorder="1" applyAlignment="1"/>
    <xf numFmtId="0" fontId="223" fillId="0" borderId="0" xfId="7" applyFont="1" applyBorder="1" applyAlignment="1">
      <alignment horizontal="right" readingOrder="2"/>
    </xf>
    <xf numFmtId="2" fontId="76" fillId="0" borderId="0" xfId="7" applyNumberFormat="1" applyFont="1" applyBorder="1"/>
    <xf numFmtId="2" fontId="18" fillId="0" borderId="0" xfId="7" applyNumberFormat="1" applyBorder="1"/>
    <xf numFmtId="2" fontId="18" fillId="0" borderId="0" xfId="7" applyNumberFormat="1" applyBorder="1" applyAlignment="1">
      <alignment horizontal="right"/>
    </xf>
    <xf numFmtId="0" fontId="18" fillId="0" borderId="0" xfId="7" applyBorder="1" applyAlignment="1">
      <alignment horizontal="right"/>
    </xf>
    <xf numFmtId="172" fontId="205" fillId="0" borderId="1" xfId="4" applyNumberFormat="1" applyFont="1" applyFill="1" applyBorder="1" applyAlignment="1">
      <alignment horizontal="right"/>
    </xf>
    <xf numFmtId="2" fontId="212" fillId="0" borderId="3" xfId="7" applyNumberFormat="1" applyFont="1" applyFill="1" applyBorder="1" applyAlignment="1">
      <alignment horizontal="right"/>
    </xf>
    <xf numFmtId="0" fontId="204" fillId="0" borderId="1" xfId="7" applyFont="1" applyFill="1" applyBorder="1" applyAlignment="1">
      <alignment horizontal="right" readingOrder="2"/>
    </xf>
    <xf numFmtId="0" fontId="211" fillId="0" borderId="2" xfId="2350" applyFont="1" applyFill="1" applyBorder="1" applyAlignment="1">
      <alignment horizontal="right" vertical="center"/>
    </xf>
    <xf numFmtId="0" fontId="211" fillId="0" borderId="0" xfId="7" applyFont="1" applyFill="1" applyBorder="1"/>
    <xf numFmtId="173" fontId="211" fillId="0" borderId="3" xfId="4" applyNumberFormat="1" applyFont="1" applyFill="1" applyBorder="1" applyAlignment="1"/>
    <xf numFmtId="173" fontId="211" fillId="0" borderId="3" xfId="4" applyNumberFormat="1" applyFont="1" applyFill="1" applyBorder="1" applyAlignment="1">
      <alignment horizontal="right"/>
    </xf>
    <xf numFmtId="173" fontId="211" fillId="0" borderId="0" xfId="4" applyNumberFormat="1" applyFont="1" applyAlignment="1"/>
    <xf numFmtId="173" fontId="205" fillId="0" borderId="0" xfId="4" applyNumberFormat="1" applyFont="1" applyFill="1" applyAlignment="1">
      <alignment horizontal="right"/>
    </xf>
    <xf numFmtId="173" fontId="205" fillId="0" borderId="0" xfId="4" applyNumberFormat="1" applyFont="1" applyFill="1" applyAlignment="1">
      <alignment horizontal="right" vertical="center"/>
    </xf>
    <xf numFmtId="173" fontId="125" fillId="0" borderId="0" xfId="7" applyNumberFormat="1" applyFont="1"/>
    <xf numFmtId="173" fontId="205" fillId="0" borderId="1" xfId="4" applyNumberFormat="1" applyFont="1" applyBorder="1" applyAlignment="1">
      <alignment horizontal="right"/>
    </xf>
    <xf numFmtId="173" fontId="205" fillId="0" borderId="0" xfId="4" applyNumberFormat="1" applyFont="1"/>
    <xf numFmtId="173" fontId="205" fillId="0" borderId="0" xfId="4" applyNumberFormat="1" applyFont="1" applyFill="1" applyBorder="1" applyAlignment="1"/>
    <xf numFmtId="173" fontId="205" fillId="0" borderId="0" xfId="4" applyNumberFormat="1" applyFont="1" applyAlignment="1"/>
    <xf numFmtId="173" fontId="205" fillId="0" borderId="1" xfId="4" applyNumberFormat="1" applyFont="1" applyBorder="1"/>
    <xf numFmtId="173" fontId="205" fillId="0" borderId="1" xfId="4" applyNumberFormat="1" applyFont="1" applyFill="1" applyBorder="1" applyAlignment="1"/>
    <xf numFmtId="173" fontId="205" fillId="0" borderId="1" xfId="4" applyNumberFormat="1" applyFont="1" applyBorder="1" applyAlignment="1"/>
    <xf numFmtId="173" fontId="125" fillId="0" borderId="0" xfId="7" applyNumberFormat="1" applyFont="1" applyAlignment="1">
      <alignment horizontal="right"/>
    </xf>
    <xf numFmtId="0" fontId="203" fillId="0" borderId="0" xfId="7" applyFont="1" applyFill="1" applyAlignment="1">
      <alignment horizontal="right" readingOrder="2"/>
    </xf>
    <xf numFmtId="3" fontId="81" fillId="0" borderId="0" xfId="7" applyNumberFormat="1" applyFont="1" applyFill="1"/>
    <xf numFmtId="0" fontId="125" fillId="0" borderId="1" xfId="7" applyFont="1" applyBorder="1" applyAlignment="1">
      <alignment horizontal="right"/>
    </xf>
    <xf numFmtId="0" fontId="205" fillId="0" borderId="0" xfId="7" applyFont="1" applyAlignment="1">
      <alignment horizontal="right" indent="2"/>
    </xf>
    <xf numFmtId="0" fontId="211" fillId="0" borderId="0" xfId="7" applyFont="1" applyAlignment="1">
      <alignment horizontal="right"/>
    </xf>
    <xf numFmtId="0" fontId="205" fillId="0" borderId="0" xfId="7" applyFont="1" applyAlignment="1">
      <alignment horizontal="right" indent="1"/>
    </xf>
    <xf numFmtId="0" fontId="6" fillId="0" borderId="0" xfId="2350" applyFont="1"/>
    <xf numFmtId="0" fontId="80" fillId="0" borderId="0" xfId="2350" applyFont="1"/>
    <xf numFmtId="173" fontId="205" fillId="0" borderId="1" xfId="4" applyNumberFormat="1" applyFont="1" applyBorder="1" applyAlignment="1">
      <alignment horizontal="right" vertical="center"/>
    </xf>
    <xf numFmtId="0" fontId="125" fillId="0" borderId="0" xfId="2350" applyFont="1"/>
    <xf numFmtId="0" fontId="212" fillId="0" borderId="1" xfId="7" applyFont="1" applyFill="1" applyBorder="1" applyAlignment="1">
      <alignment horizontal="right"/>
    </xf>
    <xf numFmtId="0" fontId="211" fillId="0" borderId="0" xfId="7" applyFont="1" applyFill="1" applyBorder="1" applyAlignment="1">
      <alignment horizontal="right"/>
    </xf>
    <xf numFmtId="0" fontId="205" fillId="0" borderId="0" xfId="7" applyFont="1" applyFill="1" applyBorder="1" applyAlignment="1">
      <alignment horizontal="right" wrapText="1" indent="2"/>
    </xf>
    <xf numFmtId="0" fontId="205" fillId="0" borderId="0" xfId="7" applyFont="1" applyFill="1" applyBorder="1" applyAlignment="1">
      <alignment wrapText="1"/>
    </xf>
    <xf numFmtId="0" fontId="205" fillId="0" borderId="0" xfId="7" applyFont="1" applyFill="1" applyBorder="1" applyAlignment="1">
      <alignment vertical="center" wrapText="1"/>
    </xf>
    <xf numFmtId="0" fontId="205" fillId="0" borderId="0" xfId="2350" applyFont="1"/>
    <xf numFmtId="0" fontId="205" fillId="0" borderId="0" xfId="7" applyFont="1" applyFill="1" applyBorder="1" applyAlignment="1">
      <alignment horizontal="right" wrapText="1"/>
    </xf>
    <xf numFmtId="0" fontId="18" fillId="26" borderId="0" xfId="7" applyFill="1" applyBorder="1"/>
    <xf numFmtId="0" fontId="205" fillId="0" borderId="1" xfId="7" applyFont="1" applyFill="1" applyBorder="1" applyAlignment="1">
      <alignment horizontal="right" wrapText="1" readingOrder="2"/>
    </xf>
    <xf numFmtId="173" fontId="205" fillId="0" borderId="1" xfId="3621" applyNumberFormat="1" applyFont="1" applyBorder="1" applyAlignment="1">
      <alignment horizontal="right"/>
    </xf>
    <xf numFmtId="3" fontId="211" fillId="0" borderId="2" xfId="2350" applyNumberFormat="1" applyFont="1" applyFill="1" applyBorder="1" applyAlignment="1">
      <alignment horizontal="right" vertical="center"/>
    </xf>
    <xf numFmtId="170" fontId="211" fillId="0" borderId="0" xfId="7" applyNumberFormat="1" applyFont="1" applyAlignment="1">
      <alignment horizontal="right"/>
    </xf>
    <xf numFmtId="0" fontId="224" fillId="0" borderId="0" xfId="7" applyFont="1" applyBorder="1"/>
    <xf numFmtId="3" fontId="205" fillId="0" borderId="0" xfId="7" applyNumberFormat="1" applyFont="1" applyAlignment="1">
      <alignment horizontal="right" vertical="center"/>
    </xf>
    <xf numFmtId="3" fontId="205" fillId="0" borderId="0" xfId="7" applyNumberFormat="1" applyFont="1" applyFill="1" applyAlignment="1">
      <alignment horizontal="right"/>
    </xf>
    <xf numFmtId="170" fontId="225" fillId="0" borderId="0" xfId="7" applyNumberFormat="1" applyFont="1" applyBorder="1"/>
    <xf numFmtId="0" fontId="225" fillId="0" borderId="0" xfId="7" applyFont="1" applyBorder="1"/>
    <xf numFmtId="0" fontId="205" fillId="0" borderId="1" xfId="7" applyFont="1" applyBorder="1" applyAlignment="1">
      <alignment horizontal="right" vertical="center"/>
    </xf>
    <xf numFmtId="170" fontId="205" fillId="0" borderId="1" xfId="7" applyNumberFormat="1" applyFont="1" applyBorder="1" applyAlignment="1">
      <alignment horizontal="right"/>
    </xf>
    <xf numFmtId="189" fontId="6" fillId="0" borderId="0" xfId="4" applyNumberFormat="1" applyFont="1" applyFill="1" applyBorder="1" applyAlignment="1">
      <alignment wrapText="1"/>
    </xf>
    <xf numFmtId="0" fontId="211" fillId="0" borderId="0" xfId="7" applyFont="1" applyFill="1" applyAlignment="1"/>
    <xf numFmtId="0" fontId="226" fillId="0" borderId="1" xfId="7" applyFont="1" applyFill="1" applyBorder="1" applyAlignment="1">
      <alignment horizontal="right" readingOrder="2"/>
    </xf>
    <xf numFmtId="0" fontId="227" fillId="0" borderId="0" xfId="2350" applyFont="1" applyFill="1" applyBorder="1"/>
    <xf numFmtId="0" fontId="211" fillId="0" borderId="2" xfId="2350" applyFont="1" applyFill="1" applyBorder="1" applyAlignment="1">
      <alignment vertical="center"/>
    </xf>
    <xf numFmtId="0" fontId="205" fillId="0" borderId="0" xfId="7" applyFont="1" applyFill="1" applyAlignment="1"/>
    <xf numFmtId="0" fontId="205" fillId="0" borderId="1" xfId="2350" applyFont="1" applyFill="1" applyBorder="1" applyAlignment="1"/>
    <xf numFmtId="3" fontId="212" fillId="0" borderId="3" xfId="7" applyNumberFormat="1" applyFont="1" applyFill="1" applyBorder="1" applyAlignment="1">
      <alignment horizontal="right"/>
    </xf>
    <xf numFmtId="0" fontId="227" fillId="0" borderId="0" xfId="2350" applyFont="1" applyBorder="1"/>
    <xf numFmtId="0" fontId="77" fillId="0" borderId="0" xfId="7" applyFont="1" applyFill="1" applyBorder="1" applyAlignment="1">
      <alignment horizontal="center" vertical="center"/>
    </xf>
    <xf numFmtId="3" fontId="211" fillId="0" borderId="0" xfId="7" applyNumberFormat="1" applyFont="1" applyFill="1" applyBorder="1" applyAlignment="1"/>
    <xf numFmtId="3" fontId="211" fillId="0" borderId="0" xfId="7" applyNumberFormat="1" applyFont="1" applyFill="1" applyBorder="1" applyAlignment="1">
      <alignment vertical="center"/>
    </xf>
    <xf numFmtId="189" fontId="211" fillId="0" borderId="0" xfId="7" applyNumberFormat="1" applyFont="1" applyFill="1" applyBorder="1" applyAlignment="1"/>
    <xf numFmtId="0" fontId="18" fillId="0" borderId="0" xfId="7" applyFill="1" applyBorder="1"/>
    <xf numFmtId="189" fontId="205" fillId="0" borderId="0" xfId="7" applyNumberFormat="1" applyFont="1" applyFill="1" applyBorder="1" applyAlignment="1">
      <alignment horizontal="right"/>
    </xf>
    <xf numFmtId="189" fontId="205" fillId="0" borderId="1" xfId="7" applyNumberFormat="1" applyFont="1" applyFill="1" applyBorder="1" applyAlignment="1">
      <alignment horizontal="right"/>
    </xf>
    <xf numFmtId="3" fontId="210" fillId="0" borderId="0" xfId="7" applyNumberFormat="1" applyFont="1" applyFill="1" applyBorder="1" applyAlignment="1">
      <alignment horizontal="right"/>
    </xf>
    <xf numFmtId="189" fontId="18" fillId="0" borderId="0" xfId="7" applyNumberFormat="1" applyFill="1" applyBorder="1"/>
    <xf numFmtId="0" fontId="202" fillId="0" borderId="0" xfId="7" applyFont="1" applyFill="1" applyBorder="1" applyAlignment="1"/>
    <xf numFmtId="0" fontId="212" fillId="0" borderId="1" xfId="7" applyFont="1" applyFill="1" applyBorder="1" applyAlignment="1">
      <alignment horizontal="right" vertical="center"/>
    </xf>
    <xf numFmtId="0" fontId="227" fillId="0" borderId="0" xfId="2350" applyFont="1"/>
    <xf numFmtId="0" fontId="211" fillId="0" borderId="3" xfId="2350" applyFont="1" applyFill="1" applyBorder="1" applyAlignment="1">
      <alignment horizontal="right"/>
    </xf>
    <xf numFmtId="3" fontId="205" fillId="0" borderId="0" xfId="7" applyNumberFormat="1" applyFont="1"/>
    <xf numFmtId="0" fontId="205" fillId="0" borderId="1" xfId="2350" applyFont="1" applyFill="1" applyBorder="1" applyAlignment="1">
      <alignment vertical="center"/>
    </xf>
    <xf numFmtId="0" fontId="205" fillId="0" borderId="1" xfId="2350" applyFont="1" applyFill="1" applyBorder="1" applyAlignment="1">
      <alignment horizontal="right" vertical="center"/>
    </xf>
    <xf numFmtId="3" fontId="205" fillId="0" borderId="0" xfId="7" applyNumberFormat="1" applyFont="1" applyAlignment="1">
      <alignment vertical="center" wrapText="1"/>
    </xf>
    <xf numFmtId="1" fontId="205" fillId="0" borderId="0" xfId="7" applyNumberFormat="1" applyFont="1" applyAlignment="1">
      <alignment vertical="center" wrapText="1"/>
    </xf>
    <xf numFmtId="3" fontId="205" fillId="0" borderId="1" xfId="7" applyNumberFormat="1" applyFont="1" applyBorder="1" applyAlignment="1">
      <alignment vertical="center" wrapText="1"/>
    </xf>
    <xf numFmtId="0" fontId="211" fillId="0" borderId="0" xfId="2350" applyFont="1" applyFill="1" applyAlignment="1">
      <alignment horizontal="right"/>
    </xf>
    <xf numFmtId="3" fontId="81" fillId="0" borderId="0" xfId="7" applyNumberFormat="1" applyFont="1" applyFill="1" applyBorder="1" applyAlignment="1">
      <alignment horizontal="right"/>
    </xf>
    <xf numFmtId="0" fontId="204" fillId="0" borderId="1" xfId="7" applyFont="1" applyFill="1" applyBorder="1" applyAlignment="1">
      <alignment horizontal="right" vertical="center" readingOrder="2"/>
    </xf>
    <xf numFmtId="0" fontId="211" fillId="0" borderId="2" xfId="7" applyFont="1" applyFill="1" applyBorder="1" applyAlignment="1">
      <alignment horizontal="right" vertical="center" wrapText="1"/>
    </xf>
    <xf numFmtId="0" fontId="6" fillId="26" borderId="0" xfId="7" applyFont="1" applyFill="1"/>
    <xf numFmtId="0" fontId="229" fillId="27" borderId="0" xfId="7" applyFont="1" applyFill="1" applyBorder="1" applyAlignment="1">
      <alignment horizontal="center"/>
    </xf>
    <xf numFmtId="0" fontId="205" fillId="0" borderId="0" xfId="2350" applyFont="1" applyFill="1" applyBorder="1" applyAlignment="1">
      <alignment horizontal="right" indent="2"/>
    </xf>
    <xf numFmtId="0" fontId="6" fillId="0" borderId="0" xfId="3620" applyFont="1" applyFill="1" applyBorder="1" applyAlignment="1">
      <alignment wrapText="1"/>
    </xf>
    <xf numFmtId="0" fontId="225" fillId="28" borderId="0" xfId="7" applyFont="1" applyFill="1" applyBorder="1"/>
    <xf numFmtId="189" fontId="230" fillId="28" borderId="0" xfId="4" applyNumberFormat="1" applyFont="1" applyFill="1" applyBorder="1" applyAlignment="1">
      <alignment wrapText="1"/>
    </xf>
    <xf numFmtId="0" fontId="211" fillId="0" borderId="0" xfId="2350" applyFont="1" applyFill="1" applyBorder="1" applyAlignment="1">
      <alignment horizontal="right"/>
    </xf>
    <xf numFmtId="0" fontId="18" fillId="29" borderId="0" xfId="7" applyFill="1" applyBorder="1"/>
    <xf numFmtId="189" fontId="230" fillId="30" borderId="0" xfId="4" applyNumberFormat="1" applyFont="1" applyFill="1" applyBorder="1" applyAlignment="1">
      <alignment wrapText="1"/>
    </xf>
    <xf numFmtId="0" fontId="80" fillId="0" borderId="0" xfId="7" applyFont="1" applyAlignment="1">
      <alignment wrapText="1"/>
    </xf>
    <xf numFmtId="0" fontId="203" fillId="0" borderId="0" xfId="7" applyFont="1"/>
    <xf numFmtId="0" fontId="209" fillId="0" borderId="1" xfId="7" applyFont="1" applyFill="1" applyBorder="1" applyAlignment="1">
      <alignment horizontal="right"/>
    </xf>
    <xf numFmtId="0" fontId="204" fillId="0" borderId="2" xfId="2350" applyFont="1" applyFill="1" applyBorder="1" applyAlignment="1">
      <alignment vertical="center"/>
    </xf>
    <xf numFmtId="0" fontId="204" fillId="0" borderId="2" xfId="7" applyFont="1" applyFill="1" applyBorder="1" applyAlignment="1">
      <alignment horizontal="right" vertical="center"/>
    </xf>
    <xf numFmtId="0" fontId="204" fillId="0" borderId="2" xfId="7" applyFont="1" applyFill="1" applyBorder="1" applyAlignment="1">
      <alignment horizontal="right"/>
    </xf>
    <xf numFmtId="172" fontId="204" fillId="0" borderId="3" xfId="4" applyNumberFormat="1" applyFont="1" applyFill="1" applyBorder="1" applyAlignment="1">
      <alignment horizontal="right"/>
    </xf>
    <xf numFmtId="172" fontId="204" fillId="0" borderId="3" xfId="4" applyNumberFormat="1" applyFont="1" applyFill="1" applyBorder="1" applyAlignment="1">
      <alignment horizontal="right" vertical="center"/>
    </xf>
    <xf numFmtId="191" fontId="204" fillId="0" borderId="3" xfId="4" applyNumberFormat="1" applyFont="1" applyFill="1" applyBorder="1" applyAlignment="1">
      <alignment horizontal="right"/>
    </xf>
    <xf numFmtId="172" fontId="125" fillId="0" borderId="0" xfId="4" applyNumberFormat="1" applyFont="1" applyFill="1" applyAlignment="1">
      <alignment horizontal="right"/>
    </xf>
    <xf numFmtId="172" fontId="125" fillId="0" borderId="0" xfId="4" applyNumberFormat="1" applyFont="1" applyFill="1" applyBorder="1" applyAlignment="1">
      <alignment horizontal="right" vertical="center"/>
    </xf>
    <xf numFmtId="172" fontId="125" fillId="0" borderId="0" xfId="4" applyNumberFormat="1" applyFont="1" applyFill="1" applyBorder="1" applyAlignment="1">
      <alignment horizontal="right"/>
    </xf>
    <xf numFmtId="191" fontId="125" fillId="0" borderId="0" xfId="4" applyNumberFormat="1" applyFont="1" applyFill="1" applyBorder="1" applyAlignment="1">
      <alignment horizontal="right"/>
    </xf>
    <xf numFmtId="172" fontId="125" fillId="0" borderId="1" xfId="4" applyNumberFormat="1" applyFont="1" applyFill="1" applyBorder="1" applyAlignment="1">
      <alignment horizontal="right" vertical="center"/>
    </xf>
    <xf numFmtId="172" fontId="125" fillId="0" borderId="1" xfId="4" applyNumberFormat="1" applyFont="1" applyFill="1" applyBorder="1" applyAlignment="1">
      <alignment horizontal="right"/>
    </xf>
    <xf numFmtId="191" fontId="125" fillId="0" borderId="1" xfId="4" applyNumberFormat="1" applyFont="1" applyFill="1" applyBorder="1" applyAlignment="1">
      <alignment horizontal="right"/>
    </xf>
    <xf numFmtId="0" fontId="210" fillId="0" borderId="3" xfId="7" applyFont="1" applyFill="1" applyBorder="1" applyAlignment="1">
      <alignment horizontal="right" readingOrder="2"/>
    </xf>
    <xf numFmtId="170" fontId="80" fillId="0" borderId="0" xfId="7" applyNumberFormat="1" applyFont="1"/>
    <xf numFmtId="0" fontId="211" fillId="0" borderId="0" xfId="7" applyFont="1" applyAlignment="1">
      <alignment horizontal="right" vertical="center"/>
    </xf>
    <xf numFmtId="0" fontId="205" fillId="0" borderId="1" xfId="7" applyFont="1" applyBorder="1" applyAlignment="1">
      <alignment horizontal="right"/>
    </xf>
    <xf numFmtId="0" fontId="231" fillId="0" borderId="0" xfId="7" applyFont="1" applyFill="1" applyAlignment="1">
      <alignment horizontal="right" vertical="center" readingOrder="2"/>
    </xf>
    <xf numFmtId="0" fontId="232" fillId="0" borderId="0" xfId="7" applyFont="1" applyFill="1" applyAlignment="1">
      <alignment horizontal="right" vertical="center"/>
    </xf>
    <xf numFmtId="0" fontId="232" fillId="0" borderId="0" xfId="7" applyFont="1" applyFill="1" applyAlignment="1">
      <alignment horizontal="right" vertical="center" wrapText="1"/>
    </xf>
    <xf numFmtId="0" fontId="232" fillId="0" borderId="0" xfId="7" applyFont="1" applyFill="1" applyAlignment="1">
      <alignment vertical="center"/>
    </xf>
    <xf numFmtId="0" fontId="208" fillId="0" borderId="0" xfId="7" applyFont="1" applyFill="1" applyBorder="1" applyAlignment="1">
      <alignment vertical="justify" readingOrder="1"/>
    </xf>
    <xf numFmtId="0" fontId="208" fillId="0" borderId="0" xfId="7" applyFont="1" applyFill="1" applyAlignment="1">
      <alignment horizontal="right"/>
    </xf>
    <xf numFmtId="0" fontId="208" fillId="0" borderId="0" xfId="7" applyFont="1" applyFill="1" applyAlignment="1">
      <alignment horizontal="right" wrapText="1"/>
    </xf>
    <xf numFmtId="0" fontId="233" fillId="0" borderId="0" xfId="7" applyFont="1" applyFill="1" applyBorder="1" applyAlignment="1">
      <alignment horizontal="right" vertical="center"/>
    </xf>
    <xf numFmtId="0" fontId="233" fillId="0" borderId="0" xfId="7" applyFont="1" applyFill="1" applyBorder="1" applyAlignment="1">
      <alignment horizontal="right" vertical="center" wrapText="1"/>
    </xf>
    <xf numFmtId="0" fontId="233" fillId="0" borderId="0" xfId="7" applyFont="1" applyFill="1" applyBorder="1" applyAlignment="1">
      <alignment vertical="center"/>
    </xf>
    <xf numFmtId="0" fontId="234" fillId="0" borderId="0" xfId="7" applyFont="1" applyFill="1" applyAlignment="1">
      <alignment horizontal="right" readingOrder="2"/>
    </xf>
    <xf numFmtId="0" fontId="234" fillId="0" borderId="0" xfId="7" applyFont="1" applyFill="1" applyAlignment="1">
      <alignment horizontal="right"/>
    </xf>
    <xf numFmtId="0" fontId="234" fillId="0" borderId="0" xfId="7" applyFont="1" applyFill="1" applyAlignment="1">
      <alignment horizontal="right" wrapText="1"/>
    </xf>
    <xf numFmtId="0" fontId="233" fillId="0" borderId="2" xfId="7" applyFont="1" applyFill="1" applyBorder="1" applyAlignment="1">
      <alignment horizontal="center" vertical="center"/>
    </xf>
    <xf numFmtId="0" fontId="233" fillId="0" borderId="2" xfId="2350" applyFont="1" applyFill="1" applyBorder="1" applyAlignment="1">
      <alignment horizontal="right" vertical="center"/>
    </xf>
    <xf numFmtId="0" fontId="233" fillId="0" borderId="3" xfId="7" applyFont="1" applyFill="1" applyBorder="1"/>
    <xf numFmtId="4" fontId="233" fillId="0" borderId="3" xfId="7" applyNumberFormat="1" applyFont="1" applyFill="1" applyBorder="1" applyAlignment="1"/>
    <xf numFmtId="189" fontId="233" fillId="0" borderId="3" xfId="1523" applyNumberFormat="1" applyFont="1" applyFill="1" applyBorder="1" applyAlignment="1">
      <alignment wrapText="1"/>
    </xf>
    <xf numFmtId="0" fontId="233" fillId="0" borderId="3" xfId="7" applyFont="1" applyFill="1" applyBorder="1" applyAlignment="1"/>
    <xf numFmtId="0" fontId="218" fillId="0" borderId="0" xfId="7" applyFont="1" applyFill="1" applyBorder="1"/>
    <xf numFmtId="4" fontId="218" fillId="0" borderId="0" xfId="7" applyNumberFormat="1" applyFont="1" applyFill="1" applyBorder="1" applyAlignment="1"/>
    <xf numFmtId="0" fontId="218" fillId="0" borderId="0" xfId="7" applyFont="1" applyFill="1" applyBorder="1" applyAlignment="1">
      <alignment wrapText="1"/>
    </xf>
    <xf numFmtId="0" fontId="218" fillId="0" borderId="0" xfId="7" applyFont="1" applyFill="1" applyBorder="1" applyAlignment="1"/>
    <xf numFmtId="0" fontId="218" fillId="0" borderId="0" xfId="2350" applyFont="1" applyFill="1" applyBorder="1"/>
    <xf numFmtId="4" fontId="235" fillId="0" borderId="0" xfId="60" applyNumberFormat="1" applyFont="1" applyFill="1" applyBorder="1" applyAlignment="1"/>
    <xf numFmtId="3" fontId="218" fillId="0" borderId="0" xfId="7" applyNumberFormat="1" applyFont="1" applyFill="1" applyBorder="1" applyAlignment="1">
      <alignment wrapText="1"/>
    </xf>
    <xf numFmtId="2" fontId="218" fillId="0" borderId="0" xfId="26" applyNumberFormat="1" applyFont="1" applyFill="1" applyBorder="1" applyAlignment="1"/>
    <xf numFmtId="4" fontId="235" fillId="0" borderId="0" xfId="3087" applyNumberFormat="1" applyFont="1" applyFill="1" applyBorder="1" applyAlignment="1"/>
    <xf numFmtId="3" fontId="235" fillId="0" borderId="0" xfId="7" applyNumberFormat="1" applyFont="1" applyFill="1" applyBorder="1" applyAlignment="1">
      <alignment wrapText="1"/>
    </xf>
    <xf numFmtId="2" fontId="235" fillId="0" borderId="0" xfId="7" applyNumberFormat="1" applyFont="1" applyFill="1" applyBorder="1" applyAlignment="1"/>
    <xf numFmtId="0" fontId="218" fillId="0" borderId="1" xfId="2350" applyFont="1" applyFill="1" applyBorder="1"/>
    <xf numFmtId="4" fontId="235" fillId="0" borderId="1" xfId="60" applyNumberFormat="1" applyFont="1" applyFill="1" applyBorder="1" applyAlignment="1"/>
    <xf numFmtId="3" fontId="218" fillId="0" borderId="1" xfId="7" applyNumberFormat="1" applyFont="1" applyFill="1" applyBorder="1" applyAlignment="1">
      <alignment wrapText="1"/>
    </xf>
    <xf numFmtId="2" fontId="218" fillId="0" borderId="1" xfId="26" applyNumberFormat="1" applyFont="1" applyFill="1" applyBorder="1" applyAlignment="1"/>
    <xf numFmtId="0" fontId="236" fillId="0" borderId="0" xfId="7" applyFont="1" applyFill="1" applyBorder="1" applyAlignment="1">
      <alignment horizontal="right" readingOrder="2"/>
    </xf>
    <xf numFmtId="0" fontId="218" fillId="0" borderId="0" xfId="7" applyFont="1" applyFill="1" applyAlignment="1">
      <alignment horizontal="right"/>
    </xf>
    <xf numFmtId="0" fontId="218" fillId="0" borderId="0" xfId="7" applyFont="1" applyFill="1" applyAlignment="1">
      <alignment horizontal="right" wrapText="1"/>
    </xf>
    <xf numFmtId="0" fontId="237" fillId="0" borderId="0" xfId="2350" applyFont="1" applyFill="1" applyBorder="1"/>
    <xf numFmtId="0" fontId="234" fillId="0" borderId="0" xfId="7" applyFont="1" applyFill="1"/>
    <xf numFmtId="0" fontId="75" fillId="0" borderId="0" xfId="7" applyFont="1" applyFill="1" applyAlignment="1">
      <alignment horizontal="right" vertical="center" wrapText="1" readingOrder="2"/>
    </xf>
    <xf numFmtId="0" fontId="208" fillId="0" borderId="0" xfId="7" applyFont="1" applyFill="1" applyAlignment="1">
      <alignment vertical="center"/>
    </xf>
    <xf numFmtId="0" fontId="231" fillId="0" borderId="0" xfId="7" applyFont="1" applyFill="1" applyAlignment="1">
      <alignment horizontal="right"/>
    </xf>
    <xf numFmtId="0" fontId="208" fillId="0" borderId="0" xfId="7" applyFont="1" applyFill="1" applyBorder="1" applyAlignment="1">
      <alignment horizontal="right" vertical="center" wrapText="1" readingOrder="2"/>
    </xf>
    <xf numFmtId="0" fontId="208" fillId="0" borderId="0" xfId="7" applyFont="1" applyFill="1" applyBorder="1" applyAlignment="1">
      <alignment horizontal="right" vertical="center" readingOrder="2"/>
    </xf>
    <xf numFmtId="0" fontId="234" fillId="0" borderId="0" xfId="7" applyFont="1" applyFill="1" applyBorder="1" applyAlignment="1">
      <alignment horizontal="right" vertical="center" readingOrder="2"/>
    </xf>
    <xf numFmtId="0" fontId="204" fillId="0" borderId="0" xfId="7" applyFont="1" applyFill="1" applyBorder="1" applyAlignment="1">
      <alignment horizontal="right" vertical="center" wrapText="1"/>
    </xf>
    <xf numFmtId="0" fontId="236" fillId="0" borderId="0" xfId="7" applyFont="1" applyFill="1" applyBorder="1" applyAlignment="1"/>
    <xf numFmtId="170" fontId="235" fillId="0" borderId="0" xfId="7" applyNumberFormat="1" applyFont="1" applyFill="1" applyBorder="1" applyAlignment="1">
      <alignment horizontal="center" wrapText="1"/>
    </xf>
    <xf numFmtId="170" fontId="235" fillId="0" borderId="0" xfId="7" applyNumberFormat="1" applyFont="1" applyFill="1" applyBorder="1" applyAlignment="1">
      <alignment horizontal="center"/>
    </xf>
    <xf numFmtId="170" fontId="235" fillId="0" borderId="0" xfId="7" applyNumberFormat="1" applyFont="1" applyFill="1" applyBorder="1" applyAlignment="1">
      <alignment horizontal="center" wrapText="1" readingOrder="2"/>
    </xf>
    <xf numFmtId="0" fontId="204" fillId="0" borderId="0" xfId="7" applyFont="1" applyFill="1" applyBorder="1" applyAlignment="1">
      <alignment vertical="center"/>
    </xf>
    <xf numFmtId="170" fontId="235" fillId="0" borderId="1" xfId="7" applyNumberFormat="1" applyFont="1" applyFill="1" applyBorder="1" applyAlignment="1">
      <alignment horizontal="center" wrapText="1"/>
    </xf>
    <xf numFmtId="170" fontId="235" fillId="0" borderId="1" xfId="7" applyNumberFormat="1" applyFont="1" applyFill="1" applyBorder="1" applyAlignment="1">
      <alignment horizontal="center"/>
    </xf>
    <xf numFmtId="170" fontId="235" fillId="0" borderId="1" xfId="7" applyNumberFormat="1" applyFont="1" applyFill="1" applyBorder="1" applyAlignment="1">
      <alignment horizontal="center" wrapText="1" readingOrder="2"/>
    </xf>
    <xf numFmtId="0" fontId="204" fillId="0" borderId="0" xfId="7" applyFont="1" applyFill="1" applyAlignment="1">
      <alignment horizontal="right" wrapText="1"/>
    </xf>
    <xf numFmtId="0" fontId="236" fillId="0" borderId="1" xfId="7" applyFont="1" applyFill="1" applyBorder="1" applyAlignment="1">
      <alignment horizontal="right"/>
    </xf>
    <xf numFmtId="0" fontId="125" fillId="0" borderId="0" xfId="7" applyFont="1" applyFill="1" applyBorder="1" applyAlignment="1">
      <alignment horizontal="right"/>
    </xf>
    <xf numFmtId="0" fontId="125" fillId="0" borderId="0" xfId="7" applyFont="1" applyFill="1" applyBorder="1" applyAlignment="1">
      <alignment horizontal="right" wrapText="1"/>
    </xf>
    <xf numFmtId="0" fontId="208" fillId="0" borderId="0" xfId="7" applyFont="1" applyFill="1" applyAlignment="1">
      <alignment wrapText="1"/>
    </xf>
    <xf numFmtId="170" fontId="235" fillId="0" borderId="0" xfId="7" applyNumberFormat="1" applyFont="1" applyFill="1" applyBorder="1" applyAlignment="1">
      <alignment horizontal="right"/>
    </xf>
    <xf numFmtId="170" fontId="235" fillId="0" borderId="0" xfId="7" applyNumberFormat="1" applyFont="1" applyFill="1" applyBorder="1" applyAlignment="1">
      <alignment wrapText="1"/>
    </xf>
    <xf numFmtId="170" fontId="235" fillId="0" borderId="0" xfId="7" applyNumberFormat="1" applyFont="1" applyFill="1" applyBorder="1" applyAlignment="1"/>
    <xf numFmtId="170" fontId="235" fillId="0" borderId="1" xfId="7" applyNumberFormat="1" applyFont="1" applyFill="1" applyBorder="1" applyAlignment="1">
      <alignment horizontal="right"/>
    </xf>
    <xf numFmtId="170" fontId="235" fillId="0" borderId="1" xfId="7" applyNumberFormat="1" applyFont="1" applyFill="1" applyBorder="1" applyAlignment="1">
      <alignment wrapText="1"/>
    </xf>
    <xf numFmtId="170" fontId="235" fillId="0" borderId="1" xfId="7" applyNumberFormat="1" applyFont="1" applyFill="1" applyBorder="1" applyAlignment="1"/>
    <xf numFmtId="0" fontId="210" fillId="0" borderId="0" xfId="2350" applyFont="1" applyFill="1"/>
    <xf numFmtId="0" fontId="208" fillId="0" borderId="0" xfId="7" applyFont="1" applyFill="1" applyAlignment="1"/>
    <xf numFmtId="0" fontId="232" fillId="0" borderId="0" xfId="7" applyFont="1" applyAlignment="1">
      <alignment horizontal="left" readingOrder="1"/>
    </xf>
    <xf numFmtId="0" fontId="208" fillId="0" borderId="0" xfId="7" applyFont="1" applyFill="1" applyBorder="1" applyAlignment="1">
      <alignment horizontal="right"/>
    </xf>
    <xf numFmtId="0" fontId="208" fillId="0" borderId="0" xfId="7" applyFont="1" applyFill="1" applyBorder="1" applyAlignment="1">
      <alignment horizontal="right" wrapText="1"/>
    </xf>
    <xf numFmtId="0" fontId="204" fillId="0" borderId="0" xfId="7" applyFont="1" applyFill="1" applyBorder="1" applyAlignment="1">
      <alignment horizontal="right" wrapText="1"/>
    </xf>
    <xf numFmtId="0" fontId="233" fillId="0" borderId="2" xfId="7" applyFont="1" applyFill="1" applyBorder="1" applyAlignment="1">
      <alignment horizontal="right" vertical="center"/>
    </xf>
    <xf numFmtId="0" fontId="211" fillId="0" borderId="2" xfId="2350" applyFont="1" applyFill="1" applyBorder="1" applyAlignment="1">
      <alignment vertical="center" wrapText="1"/>
    </xf>
    <xf numFmtId="0" fontId="205" fillId="0" borderId="3" xfId="2350" applyFont="1" applyFill="1" applyBorder="1"/>
    <xf numFmtId="0" fontId="205" fillId="0" borderId="1" xfId="2350" applyFont="1" applyFill="1" applyBorder="1"/>
    <xf numFmtId="170" fontId="235" fillId="0" borderId="0" xfId="7" applyNumberFormat="1" applyFont="1" applyFill="1" applyBorder="1" applyAlignment="1">
      <alignment wrapText="1" readingOrder="2"/>
    </xf>
    <xf numFmtId="170" fontId="235" fillId="0" borderId="1" xfId="7" applyNumberFormat="1" applyFont="1" applyFill="1" applyBorder="1" applyAlignment="1">
      <alignment wrapText="1" readingOrder="2"/>
    </xf>
    <xf numFmtId="0" fontId="211" fillId="0" borderId="2" xfId="7" applyFont="1" applyFill="1" applyBorder="1" applyAlignment="1">
      <alignment horizontal="right" vertical="top"/>
    </xf>
    <xf numFmtId="170" fontId="235" fillId="0" borderId="0" xfId="7" applyNumberFormat="1" applyFont="1" applyFill="1" applyBorder="1" applyAlignment="1">
      <alignment horizontal="right" wrapText="1"/>
    </xf>
    <xf numFmtId="170" fontId="235" fillId="0" borderId="1" xfId="7" applyNumberFormat="1" applyFont="1" applyFill="1" applyBorder="1" applyAlignment="1">
      <alignment horizontal="right" wrapText="1"/>
    </xf>
    <xf numFmtId="0" fontId="238" fillId="0" borderId="0" xfId="7" applyFont="1" applyAlignment="1">
      <alignment horizontal="right"/>
    </xf>
    <xf numFmtId="0" fontId="209" fillId="0" borderId="0" xfId="2350" applyFont="1" applyFill="1"/>
    <xf numFmtId="0" fontId="234" fillId="0" borderId="0" xfId="7" applyFont="1" applyFill="1" applyBorder="1" applyAlignment="1">
      <alignment horizontal="right" vertical="center" wrapText="1" readingOrder="2"/>
    </xf>
    <xf numFmtId="0" fontId="239" fillId="0" borderId="2" xfId="7" applyFont="1" applyFill="1" applyBorder="1" applyAlignment="1">
      <alignment horizontal="left" vertical="top"/>
    </xf>
    <xf numFmtId="0" fontId="239" fillId="0" borderId="2" xfId="7" applyFont="1" applyFill="1" applyBorder="1" applyAlignment="1">
      <alignment horizontal="right" vertical="center" wrapText="1"/>
    </xf>
    <xf numFmtId="169" fontId="240" fillId="0" borderId="3" xfId="7" applyNumberFormat="1" applyFont="1" applyFill="1" applyBorder="1" applyAlignment="1">
      <alignment horizontal="right"/>
    </xf>
    <xf numFmtId="169" fontId="240" fillId="0" borderId="3" xfId="7" applyNumberFormat="1" applyFont="1" applyFill="1" applyBorder="1" applyAlignment="1">
      <alignment wrapText="1"/>
    </xf>
    <xf numFmtId="169" fontId="240" fillId="0" borderId="0" xfId="7" applyNumberFormat="1" applyFont="1" applyFill="1" applyBorder="1" applyAlignment="1">
      <alignment horizontal="right"/>
    </xf>
    <xf numFmtId="169" fontId="240" fillId="0" borderId="0" xfId="7" applyNumberFormat="1" applyFont="1" applyFill="1" applyBorder="1" applyAlignment="1">
      <alignment wrapText="1"/>
    </xf>
    <xf numFmtId="169" fontId="240" fillId="0" borderId="0" xfId="7" applyNumberFormat="1" applyFont="1" applyFill="1" applyBorder="1" applyAlignment="1"/>
    <xf numFmtId="169" fontId="240" fillId="0" borderId="1" xfId="7" applyNumberFormat="1" applyFont="1" applyFill="1" applyBorder="1" applyAlignment="1">
      <alignment horizontal="right"/>
    </xf>
    <xf numFmtId="169" fontId="240" fillId="0" borderId="1" xfId="7" applyNumberFormat="1" applyFont="1" applyFill="1" applyBorder="1" applyAlignment="1">
      <alignment wrapText="1"/>
    </xf>
    <xf numFmtId="0" fontId="208" fillId="0" borderId="0" xfId="7" applyFont="1" applyAlignment="1">
      <alignment horizontal="right"/>
    </xf>
    <xf numFmtId="0" fontId="233" fillId="0" borderId="3" xfId="7" applyFont="1" applyFill="1" applyBorder="1" applyAlignment="1">
      <alignment vertical="center"/>
    </xf>
    <xf numFmtId="0" fontId="233" fillId="0" borderId="1" xfId="7" applyFont="1" applyFill="1" applyBorder="1" applyAlignment="1">
      <alignment vertical="center"/>
    </xf>
    <xf numFmtId="0" fontId="233" fillId="0" borderId="2" xfId="7" applyFont="1" applyFill="1" applyBorder="1" applyAlignment="1">
      <alignment horizontal="right" vertical="center" wrapText="1"/>
    </xf>
    <xf numFmtId="0" fontId="233" fillId="0" borderId="3" xfId="7" applyFont="1" applyFill="1" applyBorder="1" applyAlignment="1">
      <alignment horizontal="right" vertical="center" wrapText="1"/>
    </xf>
    <xf numFmtId="169" fontId="235" fillId="0" borderId="3" xfId="7" applyNumberFormat="1" applyFont="1" applyFill="1" applyBorder="1" applyAlignment="1"/>
    <xf numFmtId="169" fontId="235" fillId="0" borderId="0" xfId="7" applyNumberFormat="1" applyFont="1" applyFill="1" applyBorder="1" applyAlignment="1">
      <alignment horizontal="right"/>
    </xf>
    <xf numFmtId="169" fontId="235" fillId="0" borderId="0" xfId="7" applyNumberFormat="1" applyFont="1" applyFill="1" applyBorder="1" applyAlignment="1">
      <alignment wrapText="1"/>
    </xf>
    <xf numFmtId="169" fontId="235" fillId="0" borderId="0" xfId="7" applyNumberFormat="1" applyFont="1" applyFill="1" applyBorder="1" applyAlignment="1"/>
    <xf numFmtId="169" fontId="235" fillId="0" borderId="1" xfId="7" applyNumberFormat="1" applyFont="1" applyFill="1" applyBorder="1" applyAlignment="1">
      <alignment horizontal="right"/>
    </xf>
    <xf numFmtId="169" fontId="235" fillId="0" borderId="1" xfId="7" applyNumberFormat="1" applyFont="1" applyFill="1" applyBorder="1" applyAlignment="1">
      <alignment wrapText="1"/>
    </xf>
    <xf numFmtId="169" fontId="235" fillId="0" borderId="1" xfId="7" applyNumberFormat="1" applyFont="1" applyFill="1" applyBorder="1" applyAlignment="1"/>
    <xf numFmtId="0" fontId="236" fillId="0" borderId="0" xfId="7" applyFont="1" applyAlignment="1">
      <alignment horizontal="right" readingOrder="2"/>
    </xf>
    <xf numFmtId="0" fontId="241" fillId="0" borderId="0" xfId="7" applyFont="1" applyAlignment="1">
      <alignment horizontal="right" readingOrder="2"/>
    </xf>
    <xf numFmtId="3" fontId="236" fillId="0" borderId="0" xfId="7" applyNumberFormat="1" applyFont="1" applyFill="1" applyBorder="1" applyAlignment="1">
      <alignment horizontal="left" indent="2"/>
    </xf>
    <xf numFmtId="0" fontId="233" fillId="0" borderId="0" xfId="7" applyFont="1" applyFill="1" applyBorder="1" applyAlignment="1">
      <alignment horizontal="left" vertical="center"/>
    </xf>
    <xf numFmtId="0" fontId="242" fillId="0" borderId="2" xfId="7" applyFont="1" applyFill="1" applyBorder="1" applyAlignment="1">
      <alignment horizontal="right" vertical="center" wrapText="1"/>
    </xf>
    <xf numFmtId="4" fontId="236" fillId="0" borderId="0" xfId="7" applyNumberFormat="1" applyFont="1" applyFill="1" applyBorder="1" applyAlignment="1">
      <alignment horizontal="right"/>
    </xf>
    <xf numFmtId="0" fontId="243" fillId="0" borderId="0" xfId="7" applyFont="1" applyFill="1" applyBorder="1" applyAlignment="1">
      <alignment horizontal="right" vertical="top" wrapText="1"/>
    </xf>
    <xf numFmtId="0" fontId="205" fillId="0" borderId="0" xfId="7" applyFont="1" applyFill="1" applyBorder="1"/>
    <xf numFmtId="4" fontId="236" fillId="0" borderId="0" xfId="7" applyNumberFormat="1" applyFont="1" applyFill="1" applyBorder="1"/>
    <xf numFmtId="4" fontId="236" fillId="0" borderId="0" xfId="7" applyNumberFormat="1" applyFont="1" applyFill="1" applyBorder="1" applyAlignment="1">
      <alignment wrapText="1"/>
    </xf>
    <xf numFmtId="3" fontId="236" fillId="0" borderId="0" xfId="7" applyNumberFormat="1" applyFont="1" applyFill="1" applyBorder="1"/>
    <xf numFmtId="0" fontId="125" fillId="0" borderId="0" xfId="7" applyFont="1" applyFill="1" applyBorder="1"/>
    <xf numFmtId="0" fontId="125" fillId="0" borderId="0" xfId="7" applyFont="1" applyFill="1" applyBorder="1" applyAlignment="1">
      <alignment wrapText="1"/>
    </xf>
    <xf numFmtId="0" fontId="244" fillId="0" borderId="0" xfId="7" applyFont="1" applyAlignment="1">
      <alignment horizontal="left" readingOrder="1"/>
    </xf>
    <xf numFmtId="0" fontId="208" fillId="0" borderId="0" xfId="7" applyFont="1" applyAlignment="1">
      <alignment horizontal="left"/>
    </xf>
    <xf numFmtId="0" fontId="210" fillId="0" borderId="0" xfId="2350" applyFont="1" applyFill="1" applyAlignment="1">
      <alignment horizontal="right" readingOrder="2"/>
    </xf>
    <xf numFmtId="0" fontId="234" fillId="0" borderId="0" xfId="7" applyFont="1" applyFill="1" applyAlignment="1">
      <alignment vertical="center"/>
    </xf>
    <xf numFmtId="0" fontId="232" fillId="0" borderId="0" xfId="7" applyFont="1" applyFill="1" applyAlignment="1">
      <alignment horizontal="right" vertical="top" wrapText="1" readingOrder="1"/>
    </xf>
    <xf numFmtId="0" fontId="232" fillId="0" borderId="0" xfId="7" applyFont="1" applyAlignment="1">
      <alignment horizontal="right" vertical="top" wrapText="1" readingOrder="1"/>
    </xf>
    <xf numFmtId="0" fontId="233" fillId="0" borderId="2" xfId="7" applyFont="1" applyFill="1" applyBorder="1" applyAlignment="1">
      <alignment horizontal="right" vertical="top" wrapText="1"/>
    </xf>
    <xf numFmtId="3" fontId="235" fillId="0" borderId="0" xfId="7" applyNumberFormat="1" applyFont="1" applyFill="1" applyBorder="1" applyAlignment="1">
      <alignment horizontal="right"/>
    </xf>
    <xf numFmtId="3" fontId="235" fillId="0" borderId="1" xfId="7" applyNumberFormat="1" applyFont="1" applyFill="1" applyBorder="1" applyAlignment="1">
      <alignment horizontal="right"/>
    </xf>
    <xf numFmtId="0" fontId="232" fillId="0" borderId="0" xfId="7" applyFont="1" applyAlignment="1">
      <alignment horizontal="right" vertical="top" readingOrder="2"/>
    </xf>
    <xf numFmtId="0" fontId="244" fillId="0" borderId="0" xfId="7" applyFont="1" applyBorder="1" applyAlignment="1">
      <alignment horizontal="right" vertical="top" readingOrder="1"/>
    </xf>
    <xf numFmtId="0" fontId="232" fillId="0" borderId="0" xfId="7" applyFont="1" applyBorder="1" applyAlignment="1">
      <alignment horizontal="right" readingOrder="1"/>
    </xf>
    <xf numFmtId="0" fontId="244" fillId="0" borderId="0" xfId="7" applyFont="1" applyBorder="1" applyAlignment="1">
      <alignment horizontal="left" vertical="top" readingOrder="1"/>
    </xf>
    <xf numFmtId="0" fontId="208" fillId="0" borderId="0" xfId="7" applyFont="1" applyAlignment="1">
      <alignment horizontal="right" wrapText="1"/>
    </xf>
    <xf numFmtId="0" fontId="218" fillId="0" borderId="0" xfId="7" applyFont="1" applyFill="1" applyBorder="1" applyAlignment="1">
      <alignment horizontal="left"/>
    </xf>
    <xf numFmtId="0" fontId="234" fillId="0" borderId="0" xfId="7" applyFont="1" applyFill="1" applyAlignment="1"/>
    <xf numFmtId="0" fontId="208" fillId="31" borderId="0" xfId="7" applyFont="1" applyFill="1"/>
    <xf numFmtId="0" fontId="208" fillId="31" borderId="0" xfId="7" applyFont="1" applyFill="1" applyBorder="1"/>
    <xf numFmtId="0" fontId="205" fillId="31" borderId="0" xfId="2350" applyFont="1" applyFill="1" applyBorder="1"/>
    <xf numFmtId="0" fontId="231" fillId="0" borderId="0" xfId="7" applyFont="1" applyAlignment="1">
      <alignment readingOrder="2"/>
    </xf>
    <xf numFmtId="0" fontId="76" fillId="0" borderId="1" xfId="7" applyFont="1" applyFill="1" applyBorder="1" applyAlignment="1">
      <alignment horizontal="right" vertical="center" readingOrder="2"/>
    </xf>
    <xf numFmtId="0" fontId="76" fillId="0" borderId="0" xfId="7" applyFont="1" applyFill="1" applyAlignment="1">
      <alignment horizontal="right" vertical="center"/>
    </xf>
    <xf numFmtId="0" fontId="3" fillId="0" borderId="0" xfId="7" applyFont="1"/>
    <xf numFmtId="0" fontId="242" fillId="0" borderId="2" xfId="2350" applyFont="1" applyFill="1" applyBorder="1" applyAlignment="1">
      <alignment horizontal="center" vertical="center"/>
    </xf>
    <xf numFmtId="0" fontId="242" fillId="0" borderId="2" xfId="2350" applyFont="1" applyFill="1" applyBorder="1" applyAlignment="1">
      <alignment horizontal="right" vertical="center"/>
    </xf>
    <xf numFmtId="0" fontId="242" fillId="0" borderId="2" xfId="2350" applyFont="1" applyFill="1" applyBorder="1" applyAlignment="1">
      <alignment horizontal="right" vertical="center" wrapText="1"/>
    </xf>
    <xf numFmtId="0" fontId="242" fillId="0" borderId="0" xfId="2350" applyFont="1" applyFill="1" applyBorder="1" applyAlignment="1">
      <alignment horizontal="right" vertical="center" wrapText="1"/>
    </xf>
    <xf numFmtId="0" fontId="235" fillId="0" borderId="0" xfId="7" applyFont="1" applyFill="1" applyBorder="1"/>
    <xf numFmtId="169" fontId="235" fillId="0" borderId="0" xfId="7" applyNumberFormat="1" applyFont="1" applyFill="1" applyBorder="1" applyAlignment="1" applyProtection="1">
      <alignment horizontal="right"/>
    </xf>
    <xf numFmtId="169" fontId="235" fillId="0" borderId="0" xfId="7" applyNumberFormat="1" applyFont="1" applyFill="1" applyAlignment="1">
      <alignment horizontal="right"/>
    </xf>
    <xf numFmtId="0" fontId="235" fillId="0" borderId="0" xfId="7" applyFont="1"/>
    <xf numFmtId="0" fontId="235" fillId="0" borderId="1" xfId="7" applyFont="1" applyFill="1" applyBorder="1"/>
    <xf numFmtId="169" fontId="235" fillId="0" borderId="1" xfId="7" applyNumberFormat="1" applyFont="1" applyBorder="1" applyAlignment="1">
      <alignment horizontal="right"/>
    </xf>
    <xf numFmtId="0" fontId="247" fillId="0" borderId="0" xfId="7" applyFont="1" applyFill="1" applyBorder="1" applyAlignment="1"/>
    <xf numFmtId="0" fontId="247" fillId="0" borderId="0" xfId="7" applyFont="1" applyFill="1" applyAlignment="1">
      <alignment horizontal="right"/>
    </xf>
    <xf numFmtId="0" fontId="247" fillId="0" borderId="0" xfId="2350" applyFont="1" applyFill="1" applyAlignment="1">
      <alignment horizontal="right"/>
    </xf>
    <xf numFmtId="0" fontId="76" fillId="0" borderId="0" xfId="7" applyFont="1" applyFill="1" applyBorder="1" applyAlignment="1">
      <alignment horizontal="right" vertical="top" readingOrder="2"/>
    </xf>
    <xf numFmtId="0" fontId="247" fillId="0" borderId="1" xfId="7" applyFont="1" applyFill="1" applyBorder="1" applyAlignment="1">
      <alignment horizontal="right"/>
    </xf>
    <xf numFmtId="0" fontId="3" fillId="0" borderId="1" xfId="7" applyFont="1" applyBorder="1" applyAlignment="1">
      <alignment horizontal="right"/>
    </xf>
    <xf numFmtId="0" fontId="235" fillId="0" borderId="0" xfId="7" applyFont="1" applyAlignment="1">
      <alignment horizontal="right"/>
    </xf>
    <xf numFmtId="0" fontId="242" fillId="0" borderId="2" xfId="7" applyFont="1" applyFill="1" applyBorder="1" applyAlignment="1">
      <alignment horizontal="right" vertical="center"/>
    </xf>
    <xf numFmtId="0" fontId="242" fillId="0" borderId="3" xfId="7" applyFont="1" applyFill="1" applyBorder="1" applyAlignment="1">
      <alignment horizontal="right"/>
    </xf>
    <xf numFmtId="3" fontId="242" fillId="0" borderId="3" xfId="7" applyNumberFormat="1" applyFont="1" applyFill="1" applyBorder="1" applyAlignment="1">
      <alignment horizontal="right"/>
    </xf>
    <xf numFmtId="4" fontId="242" fillId="0" borderId="3" xfId="7" applyNumberFormat="1" applyFont="1" applyFill="1" applyBorder="1" applyAlignment="1">
      <alignment horizontal="right"/>
    </xf>
    <xf numFmtId="0" fontId="235" fillId="0" borderId="0" xfId="7" applyFont="1" applyFill="1" applyBorder="1" applyAlignment="1">
      <alignment horizontal="right" indent="2"/>
    </xf>
    <xf numFmtId="0" fontId="235" fillId="0" borderId="0" xfId="7" applyFont="1" applyFill="1" applyBorder="1" applyAlignment="1">
      <alignment horizontal="right" wrapText="1" indent="2"/>
    </xf>
    <xf numFmtId="0" fontId="242" fillId="0" borderId="0" xfId="7" applyFont="1" applyFill="1" applyBorder="1" applyAlignment="1">
      <alignment horizontal="right"/>
    </xf>
    <xf numFmtId="0" fontId="235" fillId="0" borderId="0" xfId="7" applyFont="1" applyBorder="1" applyAlignment="1">
      <alignment horizontal="right"/>
    </xf>
    <xf numFmtId="170" fontId="235" fillId="0" borderId="0" xfId="7" applyNumberFormat="1" applyFont="1" applyBorder="1" applyAlignment="1">
      <alignment horizontal="right"/>
    </xf>
    <xf numFmtId="170" fontId="235" fillId="0" borderId="0" xfId="7" applyNumberFormat="1" applyFont="1" applyAlignment="1">
      <alignment horizontal="right"/>
    </xf>
    <xf numFmtId="0" fontId="235" fillId="0" borderId="1" xfId="7" applyFont="1" applyFill="1" applyBorder="1" applyAlignment="1">
      <alignment horizontal="right" indent="2"/>
    </xf>
    <xf numFmtId="0" fontId="235" fillId="0" borderId="1" xfId="7" applyFont="1" applyBorder="1" applyAlignment="1">
      <alignment horizontal="right"/>
    </xf>
    <xf numFmtId="0" fontId="3" fillId="0" borderId="0" xfId="7" applyFont="1" applyBorder="1" applyAlignment="1">
      <alignment horizontal="right"/>
    </xf>
    <xf numFmtId="170" fontId="3" fillId="0" borderId="0" xfId="7" applyNumberFormat="1" applyFont="1" applyBorder="1" applyAlignment="1">
      <alignment horizontal="right"/>
    </xf>
    <xf numFmtId="0" fontId="76" fillId="0" borderId="0" xfId="7" applyFont="1" applyAlignment="1">
      <alignment horizontal="right" readingOrder="2"/>
    </xf>
    <xf numFmtId="3" fontId="235" fillId="0" borderId="0" xfId="7" applyNumberFormat="1" applyFont="1" applyFill="1" applyBorder="1" applyAlignment="1">
      <alignment horizontal="left"/>
    </xf>
    <xf numFmtId="170" fontId="235" fillId="0" borderId="0" xfId="7" applyNumberFormat="1" applyFont="1" applyFill="1" applyAlignment="1">
      <alignment horizontal="right"/>
    </xf>
    <xf numFmtId="0" fontId="235" fillId="0" borderId="0" xfId="7" applyFont="1" applyFill="1" applyAlignment="1">
      <alignment horizontal="right"/>
    </xf>
    <xf numFmtId="0" fontId="235" fillId="0" borderId="1" xfId="7" applyFont="1" applyFill="1" applyBorder="1" applyAlignment="1">
      <alignment horizontal="right"/>
    </xf>
    <xf numFmtId="170" fontId="235" fillId="0" borderId="1" xfId="7" applyNumberFormat="1" applyFont="1" applyBorder="1" applyAlignment="1">
      <alignment horizontal="right"/>
    </xf>
    <xf numFmtId="0" fontId="76" fillId="0" borderId="0" xfId="7" applyFont="1" applyFill="1" applyAlignment="1">
      <alignment horizontal="right" readingOrder="2"/>
    </xf>
    <xf numFmtId="0" fontId="3" fillId="0" borderId="0" xfId="7" applyFont="1" applyFill="1" applyAlignment="1">
      <alignment horizontal="right"/>
    </xf>
    <xf numFmtId="0" fontId="235" fillId="0" borderId="0" xfId="7" applyFont="1" applyAlignment="1">
      <alignment horizontal="right" readingOrder="2"/>
    </xf>
    <xf numFmtId="2" fontId="235" fillId="0" borderId="0" xfId="7" applyNumberFormat="1" applyFont="1" applyAlignment="1">
      <alignment horizontal="right" readingOrder="2"/>
    </xf>
    <xf numFmtId="4" fontId="235" fillId="0" borderId="0" xfId="7" applyNumberFormat="1" applyFont="1" applyFill="1" applyBorder="1" applyAlignment="1">
      <alignment horizontal="right" vertical="center"/>
    </xf>
    <xf numFmtId="2" fontId="235" fillId="0" borderId="0" xfId="7" applyNumberFormat="1" applyFont="1" applyFill="1" applyBorder="1" applyAlignment="1">
      <alignment horizontal="right"/>
    </xf>
    <xf numFmtId="2" fontId="235" fillId="0" borderId="0" xfId="7" applyNumberFormat="1" applyFont="1" applyAlignment="1">
      <alignment horizontal="right"/>
    </xf>
    <xf numFmtId="0" fontId="235" fillId="0" borderId="1" xfId="7" applyFont="1" applyBorder="1" applyAlignment="1">
      <alignment horizontal="right" readingOrder="2"/>
    </xf>
    <xf numFmtId="0" fontId="235" fillId="0" borderId="0" xfId="7" applyFont="1" applyFill="1" applyBorder="1" applyAlignment="1"/>
    <xf numFmtId="0" fontId="242" fillId="0" borderId="2" xfId="7" applyFont="1" applyFill="1" applyBorder="1" applyAlignment="1">
      <alignment vertical="center" wrapText="1"/>
    </xf>
    <xf numFmtId="0" fontId="235" fillId="0" borderId="2" xfId="7" applyFont="1" applyBorder="1" applyAlignment="1">
      <alignment horizontal="right"/>
    </xf>
    <xf numFmtId="2" fontId="235" fillId="0" borderId="1" xfId="7" applyNumberFormat="1" applyFont="1" applyFill="1" applyBorder="1" applyAlignment="1">
      <alignment horizontal="right"/>
    </xf>
    <xf numFmtId="0" fontId="233" fillId="0" borderId="2" xfId="7" applyFont="1" applyFill="1" applyBorder="1" applyAlignment="1">
      <alignment vertical="center"/>
    </xf>
    <xf numFmtId="3" fontId="233" fillId="0" borderId="0" xfId="7" applyNumberFormat="1" applyFont="1"/>
    <xf numFmtId="3" fontId="242" fillId="0" borderId="0" xfId="7" applyNumberFormat="1" applyFont="1" applyFill="1" applyAlignment="1">
      <alignment horizontal="right"/>
    </xf>
    <xf numFmtId="0" fontId="218" fillId="0" borderId="0" xfId="7" applyFont="1" applyFill="1" applyBorder="1" applyAlignment="1">
      <alignment horizontal="right"/>
    </xf>
    <xf numFmtId="3" fontId="205" fillId="0" borderId="0" xfId="7" applyNumberFormat="1" applyFont="1" applyBorder="1" applyAlignment="1">
      <alignment horizontal="right"/>
    </xf>
    <xf numFmtId="3" fontId="235" fillId="0" borderId="0" xfId="7" applyNumberFormat="1" applyFont="1" applyFill="1" applyAlignment="1">
      <alignment horizontal="right"/>
    </xf>
    <xf numFmtId="3" fontId="248" fillId="0" borderId="0" xfId="7" applyNumberFormat="1" applyFont="1" applyBorder="1" applyAlignment="1">
      <alignment horizontal="right"/>
    </xf>
    <xf numFmtId="3" fontId="205" fillId="0" borderId="0" xfId="7" applyNumberFormat="1" applyFont="1" applyAlignment="1">
      <alignment horizontal="right"/>
    </xf>
    <xf numFmtId="3" fontId="248" fillId="0" borderId="0" xfId="7" applyNumberFormat="1" applyFont="1" applyFill="1" applyAlignment="1">
      <alignment horizontal="right"/>
    </xf>
    <xf numFmtId="3" fontId="205" fillId="0" borderId="1" xfId="7" applyNumberFormat="1" applyFont="1" applyBorder="1" applyAlignment="1">
      <alignment horizontal="right"/>
    </xf>
    <xf numFmtId="3" fontId="235" fillId="0" borderId="1" xfId="7" applyNumberFormat="1" applyFont="1" applyBorder="1" applyAlignment="1">
      <alignment horizontal="right"/>
    </xf>
    <xf numFmtId="3" fontId="125" fillId="0" borderId="0" xfId="7" applyNumberFormat="1" applyFont="1" applyBorder="1" applyAlignment="1">
      <alignment horizontal="right"/>
    </xf>
    <xf numFmtId="0" fontId="130" fillId="0" borderId="0" xfId="7" applyFont="1" applyFill="1" applyBorder="1" applyAlignment="1">
      <alignment horizontal="right" readingOrder="2"/>
    </xf>
    <xf numFmtId="0" fontId="249" fillId="32" borderId="23" xfId="2350" applyFont="1" applyFill="1" applyBorder="1" applyAlignment="1">
      <alignment horizontal="right" vertical="top" readingOrder="2"/>
    </xf>
    <xf numFmtId="0" fontId="249" fillId="32" borderId="24" xfId="2350" applyFont="1" applyFill="1" applyBorder="1" applyAlignment="1">
      <alignment horizontal="right" vertical="top" readingOrder="2"/>
    </xf>
    <xf numFmtId="0" fontId="234" fillId="0" borderId="25" xfId="2350" applyFont="1" applyBorder="1" applyAlignment="1">
      <alignment horizontal="right" vertical="top" readingOrder="2"/>
    </xf>
    <xf numFmtId="0" fontId="208" fillId="0" borderId="26" xfId="2350" applyFont="1" applyBorder="1" applyAlignment="1">
      <alignment horizontal="right" vertical="top" readingOrder="2"/>
    </xf>
    <xf numFmtId="0" fontId="234" fillId="0" borderId="26" xfId="2350" applyFont="1" applyBorder="1" applyAlignment="1">
      <alignment horizontal="right" vertical="top" readingOrder="2"/>
    </xf>
    <xf numFmtId="3" fontId="242" fillId="0" borderId="0" xfId="7" applyNumberFormat="1" applyFont="1" applyAlignment="1">
      <alignment horizontal="right"/>
    </xf>
    <xf numFmtId="3" fontId="235" fillId="0" borderId="0" xfId="7" applyNumberFormat="1" applyFont="1" applyBorder="1" applyAlignment="1">
      <alignment horizontal="right"/>
    </xf>
    <xf numFmtId="3" fontId="235" fillId="0" borderId="0" xfId="7" applyNumberFormat="1" applyFont="1" applyAlignment="1">
      <alignment horizontal="right"/>
    </xf>
    <xf numFmtId="0" fontId="208" fillId="0" borderId="1" xfId="7" applyFont="1" applyBorder="1"/>
    <xf numFmtId="0" fontId="234" fillId="0" borderId="27" xfId="2350" applyFont="1" applyBorder="1" applyAlignment="1">
      <alignment horizontal="right" vertical="top" readingOrder="2"/>
    </xf>
    <xf numFmtId="0" fontId="208" fillId="0" borderId="28" xfId="2350" applyFont="1" applyBorder="1" applyAlignment="1">
      <alignment horizontal="right" vertical="top" readingOrder="2"/>
    </xf>
    <xf numFmtId="0" fontId="234" fillId="0" borderId="28" xfId="2350" applyFont="1" applyBorder="1" applyAlignment="1">
      <alignment horizontal="right" vertical="top" readingOrder="2"/>
    </xf>
    <xf numFmtId="3" fontId="208" fillId="0" borderId="0" xfId="7" applyNumberFormat="1" applyFont="1" applyBorder="1" applyAlignment="1">
      <alignment horizontal="right"/>
    </xf>
    <xf numFmtId="0" fontId="208" fillId="0" borderId="0" xfId="7" applyFont="1" applyBorder="1" applyAlignment="1">
      <alignment horizontal="right"/>
    </xf>
    <xf numFmtId="0" fontId="234" fillId="0" borderId="0" xfId="2350" applyFont="1" applyBorder="1" applyAlignment="1">
      <alignment horizontal="right" vertical="top" readingOrder="2"/>
    </xf>
    <xf numFmtId="0" fontId="208" fillId="0" borderId="0" xfId="2350" applyFont="1" applyBorder="1" applyAlignment="1">
      <alignment horizontal="right" vertical="top" readingOrder="2"/>
    </xf>
    <xf numFmtId="0" fontId="205" fillId="0" borderId="0" xfId="7" applyFont="1" applyFill="1" applyBorder="1" applyAlignment="1"/>
    <xf numFmtId="3" fontId="242" fillId="0" borderId="0" xfId="7" applyNumberFormat="1" applyFont="1" applyFill="1" applyBorder="1" applyAlignment="1">
      <alignment horizontal="right"/>
    </xf>
    <xf numFmtId="3" fontId="208" fillId="0" borderId="0" xfId="7" applyNumberFormat="1" applyFont="1" applyFill="1" applyAlignment="1">
      <alignment horizontal="right"/>
    </xf>
    <xf numFmtId="0" fontId="233" fillId="0" borderId="3" xfId="7" applyFont="1" applyFill="1" applyBorder="1" applyAlignment="1">
      <alignment horizontal="right"/>
    </xf>
    <xf numFmtId="0" fontId="218" fillId="0" borderId="1" xfId="7" applyFont="1" applyFill="1" applyBorder="1" applyAlignment="1">
      <alignment horizontal="right"/>
    </xf>
    <xf numFmtId="3" fontId="125" fillId="0" borderId="0" xfId="7" applyNumberFormat="1" applyFont="1" applyFill="1" applyBorder="1" applyAlignment="1">
      <alignment horizontal="right"/>
    </xf>
    <xf numFmtId="0" fontId="224" fillId="0" borderId="0" xfId="7" applyFont="1"/>
    <xf numFmtId="192" fontId="208" fillId="0" borderId="0" xfId="7" applyNumberFormat="1" applyFont="1" applyAlignment="1">
      <alignment horizontal="right"/>
    </xf>
    <xf numFmtId="192" fontId="208" fillId="0" borderId="0" xfId="7" applyNumberFormat="1" applyFont="1"/>
    <xf numFmtId="0" fontId="208" fillId="0" borderId="2" xfId="7" applyFont="1" applyBorder="1"/>
    <xf numFmtId="0" fontId="234" fillId="0" borderId="2" xfId="7" applyFont="1" applyBorder="1" applyAlignment="1">
      <alignment horizontal="center"/>
    </xf>
    <xf numFmtId="0" fontId="221" fillId="0" borderId="0" xfId="7" applyFont="1" applyFill="1" applyBorder="1" applyAlignment="1">
      <alignment horizontal="right" vertical="center"/>
    </xf>
    <xf numFmtId="192" fontId="211" fillId="0" borderId="0" xfId="7" applyNumberFormat="1" applyFont="1" applyFill="1" applyAlignment="1">
      <alignment horizontal="right"/>
    </xf>
    <xf numFmtId="0" fontId="234" fillId="0" borderId="0" xfId="7" applyFont="1" applyBorder="1" applyAlignment="1">
      <alignment horizontal="left"/>
    </xf>
    <xf numFmtId="0" fontId="234" fillId="0" borderId="0" xfId="7" applyFont="1" applyBorder="1"/>
    <xf numFmtId="192" fontId="204" fillId="0" borderId="0" xfId="7" applyNumberFormat="1" applyFont="1" applyFill="1" applyBorder="1" applyAlignment="1">
      <alignment horizontal="right"/>
    </xf>
    <xf numFmtId="171" fontId="208" fillId="0" borderId="0" xfId="7" applyNumberFormat="1" applyFont="1"/>
    <xf numFmtId="192" fontId="205" fillId="0" borderId="0" xfId="7" applyNumberFormat="1" applyFont="1" applyFill="1" applyAlignment="1">
      <alignment horizontal="right"/>
    </xf>
    <xf numFmtId="0" fontId="208" fillId="0" borderId="0" xfId="7" applyFont="1" applyBorder="1" applyAlignment="1">
      <alignment horizontal="left"/>
    </xf>
    <xf numFmtId="192" fontId="125" fillId="0" borderId="0" xfId="7" applyNumberFormat="1" applyFont="1" applyFill="1" applyBorder="1" applyAlignment="1">
      <alignment horizontal="right"/>
    </xf>
    <xf numFmtId="192" fontId="205" fillId="0" borderId="0" xfId="7" applyNumberFormat="1" applyFont="1" applyFill="1" applyBorder="1" applyAlignment="1">
      <alignment horizontal="right"/>
    </xf>
    <xf numFmtId="192" fontId="205" fillId="0" borderId="1" xfId="7" applyNumberFormat="1" applyFont="1" applyFill="1" applyBorder="1" applyAlignment="1">
      <alignment horizontal="right"/>
    </xf>
    <xf numFmtId="0" fontId="208" fillId="0" borderId="1" xfId="7" applyFont="1" applyBorder="1" applyAlignment="1">
      <alignment horizontal="left"/>
    </xf>
    <xf numFmtId="0" fontId="208" fillId="0" borderId="0" xfId="7" applyFont="1" applyAlignment="1"/>
    <xf numFmtId="0" fontId="76" fillId="0" borderId="0" xfId="7" applyFont="1" applyFill="1" applyAlignment="1">
      <alignment horizontal="right" vertical="top" readingOrder="2"/>
    </xf>
    <xf numFmtId="192" fontId="208" fillId="0" borderId="0" xfId="7" applyNumberFormat="1" applyFont="1" applyFill="1"/>
    <xf numFmtId="170" fontId="242" fillId="0" borderId="3" xfId="7" applyNumberFormat="1" applyFont="1" applyFill="1" applyBorder="1" applyAlignment="1">
      <alignment horizontal="right"/>
    </xf>
    <xf numFmtId="170" fontId="242" fillId="0" borderId="0" xfId="7" applyNumberFormat="1" applyFont="1"/>
    <xf numFmtId="192" fontId="208" fillId="0" borderId="0" xfId="7" applyNumberFormat="1" applyFont="1" applyFill="1" applyBorder="1"/>
    <xf numFmtId="170" fontId="235" fillId="0" borderId="0" xfId="7" applyNumberFormat="1" applyFont="1" applyBorder="1"/>
    <xf numFmtId="170" fontId="235" fillId="0" borderId="0" xfId="7" applyNumberFormat="1" applyFont="1"/>
    <xf numFmtId="170" fontId="235" fillId="0" borderId="1" xfId="7" applyNumberFormat="1" applyFont="1" applyBorder="1"/>
    <xf numFmtId="0" fontId="234" fillId="0" borderId="25" xfId="2350" applyFont="1" applyBorder="1" applyAlignment="1">
      <alignment horizontal="right" readingOrder="2"/>
    </xf>
    <xf numFmtId="2" fontId="242" fillId="0" borderId="3" xfId="7" applyNumberFormat="1" applyFont="1" applyFill="1" applyBorder="1" applyAlignment="1">
      <alignment horizontal="right"/>
    </xf>
    <xf numFmtId="2" fontId="242" fillId="0" borderId="0" xfId="7" applyNumberFormat="1" applyFont="1" applyFill="1" applyBorder="1" applyAlignment="1">
      <alignment horizontal="right" vertical="center"/>
    </xf>
    <xf numFmtId="2" fontId="242" fillId="0" borderId="0" xfId="7" applyNumberFormat="1" applyFont="1" applyFill="1"/>
    <xf numFmtId="0" fontId="208" fillId="0" borderId="26" xfId="2350" applyFont="1" applyBorder="1" applyAlignment="1">
      <alignment horizontal="right" readingOrder="2"/>
    </xf>
    <xf numFmtId="0" fontId="234" fillId="0" borderId="26" xfId="2350" applyFont="1" applyBorder="1" applyAlignment="1">
      <alignment horizontal="right" readingOrder="2"/>
    </xf>
    <xf numFmtId="2" fontId="235" fillId="0" borderId="0" xfId="7" applyNumberFormat="1" applyFont="1" applyBorder="1" applyAlignment="1">
      <alignment horizontal="right"/>
    </xf>
    <xf numFmtId="2" fontId="235" fillId="0" borderId="0" xfId="7" applyNumberFormat="1" applyFont="1" applyBorder="1"/>
    <xf numFmtId="2" fontId="235" fillId="0" borderId="0" xfId="7" applyNumberFormat="1" applyFont="1" applyFill="1" applyAlignment="1">
      <alignment horizontal="right"/>
    </xf>
    <xf numFmtId="2" fontId="235" fillId="0" borderId="0" xfId="7" applyNumberFormat="1" applyFont="1"/>
    <xf numFmtId="2" fontId="235" fillId="0" borderId="1" xfId="7" applyNumberFormat="1" applyFont="1" applyBorder="1"/>
    <xf numFmtId="0" fontId="234" fillId="0" borderId="0" xfId="2350" applyFont="1" applyFill="1" applyAlignment="1">
      <alignment horizontal="right" readingOrder="2"/>
    </xf>
    <xf numFmtId="0" fontId="3" fillId="0" borderId="0" xfId="2350" applyFont="1" applyFill="1"/>
    <xf numFmtId="0" fontId="236" fillId="0" borderId="0" xfId="2350" applyFont="1" applyFill="1" applyAlignment="1">
      <alignment horizontal="right"/>
    </xf>
    <xf numFmtId="0" fontId="247" fillId="0" borderId="0" xfId="2350" applyFont="1" applyFill="1"/>
    <xf numFmtId="0" fontId="233" fillId="0" borderId="2" xfId="2350" applyNumberFormat="1" applyFont="1" applyFill="1" applyBorder="1" applyAlignment="1"/>
    <xf numFmtId="0" fontId="242" fillId="0" borderId="2" xfId="2350" applyNumberFormat="1" applyFont="1" applyFill="1" applyBorder="1" applyAlignment="1"/>
    <xf numFmtId="0" fontId="233" fillId="0" borderId="0" xfId="2350" applyFont="1" applyFill="1" applyBorder="1" applyAlignment="1">
      <alignment horizontal="right" vertical="center" wrapText="1"/>
    </xf>
    <xf numFmtId="4" fontId="242" fillId="0" borderId="0" xfId="7" applyNumberFormat="1" applyFont="1" applyFill="1" applyBorder="1" applyAlignment="1"/>
    <xf numFmtId="4" fontId="211" fillId="0" borderId="0" xfId="7" applyNumberFormat="1" applyFont="1" applyFill="1" applyBorder="1" applyAlignment="1"/>
    <xf numFmtId="0" fontId="218" fillId="0" borderId="0" xfId="2350" applyFont="1" applyFill="1" applyBorder="1" applyAlignment="1">
      <alignment horizontal="right" vertical="center"/>
    </xf>
    <xf numFmtId="4" fontId="235" fillId="0" borderId="0" xfId="7" applyNumberFormat="1" applyFont="1" applyFill="1" applyBorder="1" applyAlignment="1"/>
    <xf numFmtId="0" fontId="218" fillId="0" borderId="0" xfId="2350" applyFont="1" applyFill="1" applyBorder="1" applyAlignment="1">
      <alignment horizontal="right" vertical="center" wrapText="1"/>
    </xf>
    <xf numFmtId="0" fontId="208" fillId="0" borderId="0" xfId="7" applyFont="1" applyFill="1" applyBorder="1"/>
    <xf numFmtId="4" fontId="235" fillId="0" borderId="0" xfId="7" applyNumberFormat="1" applyFont="1" applyFill="1" applyBorder="1" applyAlignment="1">
      <alignment horizontal="right"/>
    </xf>
    <xf numFmtId="2" fontId="218" fillId="0" borderId="0" xfId="7" applyNumberFormat="1" applyFont="1" applyFill="1" applyBorder="1" applyAlignment="1">
      <alignment horizontal="left" vertical="center" wrapText="1"/>
    </xf>
    <xf numFmtId="0" fontId="218" fillId="0" borderId="1" xfId="2350" applyFont="1" applyFill="1" applyBorder="1" applyAlignment="1">
      <alignment horizontal="right" vertical="center"/>
    </xf>
    <xf numFmtId="4" fontId="235" fillId="0" borderId="1" xfId="7" applyNumberFormat="1" applyFont="1" applyFill="1" applyBorder="1" applyAlignment="1"/>
    <xf numFmtId="4" fontId="235" fillId="0" borderId="1" xfId="7" applyNumberFormat="1" applyFont="1" applyFill="1" applyBorder="1" applyAlignment="1">
      <alignment horizontal="right"/>
    </xf>
    <xf numFmtId="0" fontId="236" fillId="0" borderId="0" xfId="7" applyFont="1" applyFill="1" applyAlignment="1">
      <alignment vertical="top" readingOrder="1"/>
    </xf>
    <xf numFmtId="0" fontId="233" fillId="0" borderId="2" xfId="2350" applyNumberFormat="1" applyFont="1" applyFill="1" applyBorder="1" applyAlignment="1">
      <alignment horizontal="right"/>
    </xf>
    <xf numFmtId="0" fontId="242" fillId="0" borderId="2" xfId="2350" applyNumberFormat="1" applyFont="1" applyFill="1" applyBorder="1" applyAlignment="1">
      <alignment horizontal="right"/>
    </xf>
    <xf numFmtId="4" fontId="242" fillId="0" borderId="0" xfId="7" applyNumberFormat="1" applyFont="1" applyFill="1" applyBorder="1" applyAlignment="1">
      <alignment horizontal="right"/>
    </xf>
    <xf numFmtId="3" fontId="208" fillId="0" borderId="0" xfId="7" applyNumberFormat="1" applyFont="1"/>
    <xf numFmtId="0" fontId="233" fillId="0" borderId="2" xfId="2350" applyNumberFormat="1" applyFont="1" applyFill="1" applyBorder="1" applyAlignment="1">
      <alignment vertical="center"/>
    </xf>
    <xf numFmtId="0" fontId="242" fillId="0" borderId="2" xfId="2350" applyNumberFormat="1" applyFont="1" applyFill="1" applyBorder="1" applyAlignment="1">
      <alignment vertical="center"/>
    </xf>
    <xf numFmtId="2" fontId="242" fillId="0" borderId="0" xfId="7" applyNumberFormat="1" applyFont="1" applyFill="1" applyBorder="1" applyAlignment="1">
      <alignment vertical="center"/>
    </xf>
    <xf numFmtId="2" fontId="235" fillId="0" borderId="0" xfId="7" applyNumberFormat="1" applyFont="1" applyFill="1" applyBorder="1" applyAlignment="1">
      <alignment vertical="center"/>
    </xf>
    <xf numFmtId="2" fontId="235" fillId="0" borderId="0" xfId="7" applyNumberFormat="1" applyFont="1" applyFill="1" applyBorder="1" applyAlignment="1">
      <alignment horizontal="right" vertical="center"/>
    </xf>
    <xf numFmtId="2" fontId="235" fillId="0" borderId="1" xfId="7" applyNumberFormat="1" applyFont="1" applyFill="1" applyBorder="1" applyAlignment="1">
      <alignment vertical="center"/>
    </xf>
    <xf numFmtId="2" fontId="235" fillId="0" borderId="1" xfId="7" applyNumberFormat="1" applyFont="1" applyFill="1" applyBorder="1" applyAlignment="1">
      <alignment horizontal="right" vertical="center"/>
    </xf>
    <xf numFmtId="0" fontId="237" fillId="0" borderId="0" xfId="7" applyFont="1" applyFill="1" applyAlignment="1">
      <alignment vertical="top" readingOrder="1"/>
    </xf>
    <xf numFmtId="0" fontId="3" fillId="0" borderId="0" xfId="2350" applyFont="1" applyFill="1" applyAlignment="1">
      <alignment vertical="center"/>
    </xf>
    <xf numFmtId="0" fontId="249" fillId="32" borderId="23" xfId="2350" applyFont="1" applyFill="1" applyBorder="1" applyAlignment="1">
      <alignment horizontal="right" readingOrder="2"/>
    </xf>
    <xf numFmtId="0" fontId="249" fillId="32" borderId="24" xfId="2350" applyFont="1" applyFill="1" applyBorder="1" applyAlignment="1">
      <alignment horizontal="right" readingOrder="2"/>
    </xf>
    <xf numFmtId="0" fontId="234" fillId="0" borderId="23" xfId="2350" applyFont="1" applyBorder="1" applyAlignment="1">
      <alignment horizontal="right" readingOrder="2"/>
    </xf>
    <xf numFmtId="0" fontId="237" fillId="0" borderId="0" xfId="7" applyFont="1" applyAlignment="1">
      <alignment vertical="top" readingOrder="1"/>
    </xf>
    <xf numFmtId="0" fontId="3" fillId="0" borderId="0" xfId="2350" applyFont="1" applyAlignment="1">
      <alignment vertical="center"/>
    </xf>
    <xf numFmtId="0" fontId="208" fillId="0" borderId="24" xfId="2350" applyFont="1" applyBorder="1" applyAlignment="1">
      <alignment horizontal="right" readingOrder="2"/>
    </xf>
    <xf numFmtId="0" fontId="76" fillId="0" borderId="0" xfId="2350" applyFont="1" applyFill="1" applyAlignment="1">
      <alignment horizontal="right" readingOrder="2"/>
    </xf>
    <xf numFmtId="0" fontId="234" fillId="0" borderId="0" xfId="2350" applyFont="1" applyAlignment="1">
      <alignment horizontal="right" readingOrder="2"/>
    </xf>
    <xf numFmtId="0" fontId="236" fillId="0" borderId="0" xfId="2350" applyFont="1" applyAlignment="1">
      <alignment horizontal="right"/>
    </xf>
    <xf numFmtId="0" fontId="208" fillId="0" borderId="0" xfId="2350" applyFont="1"/>
    <xf numFmtId="0" fontId="233" fillId="0" borderId="2" xfId="2350" applyFont="1" applyBorder="1"/>
    <xf numFmtId="0" fontId="233" fillId="0" borderId="2" xfId="2350" applyFont="1" applyBorder="1" applyAlignment="1">
      <alignment horizontal="right"/>
    </xf>
    <xf numFmtId="0" fontId="242" fillId="0" borderId="2" xfId="2350" applyFont="1" applyBorder="1" applyAlignment="1">
      <alignment horizontal="right"/>
    </xf>
    <xf numFmtId="0" fontId="249" fillId="32" borderId="0" xfId="2350" applyFont="1" applyFill="1" applyBorder="1" applyAlignment="1">
      <alignment horizontal="right" vertical="top" readingOrder="2"/>
    </xf>
    <xf numFmtId="0" fontId="234" fillId="0" borderId="24" xfId="2350" applyFont="1" applyBorder="1" applyAlignment="1">
      <alignment horizontal="right" readingOrder="2"/>
    </xf>
    <xf numFmtId="1" fontId="218" fillId="0" borderId="0" xfId="2350" applyNumberFormat="1" applyFont="1" applyBorder="1" applyAlignment="1">
      <alignment horizontal="right"/>
    </xf>
    <xf numFmtId="4" fontId="235" fillId="0" borderId="0" xfId="7" applyNumberFormat="1" applyFont="1" applyBorder="1" applyAlignment="1">
      <alignment horizontal="right"/>
    </xf>
    <xf numFmtId="4" fontId="205" fillId="0" borderId="0" xfId="7" applyNumberFormat="1" applyFont="1" applyBorder="1" applyAlignment="1">
      <alignment horizontal="right"/>
    </xf>
    <xf numFmtId="1" fontId="218" fillId="0" borderId="1" xfId="2350" applyNumberFormat="1" applyFont="1" applyBorder="1" applyAlignment="1">
      <alignment horizontal="right"/>
    </xf>
    <xf numFmtId="4" fontId="235" fillId="0" borderId="1" xfId="7" applyNumberFormat="1" applyFont="1" applyBorder="1" applyAlignment="1">
      <alignment horizontal="right"/>
    </xf>
    <xf numFmtId="0" fontId="236" fillId="0" borderId="0" xfId="7" applyFont="1" applyAlignment="1">
      <alignment vertical="top" readingOrder="1"/>
    </xf>
    <xf numFmtId="0" fontId="218" fillId="0" borderId="0" xfId="2350" applyFont="1"/>
    <xf numFmtId="4" fontId="218" fillId="0" borderId="0" xfId="2350" applyNumberFormat="1" applyFont="1"/>
    <xf numFmtId="0" fontId="234" fillId="0" borderId="0" xfId="2350" applyFont="1" applyBorder="1" applyAlignment="1">
      <alignment horizontal="right" readingOrder="2"/>
    </xf>
    <xf numFmtId="0" fontId="208" fillId="0" borderId="0" xfId="2350" applyFont="1" applyBorder="1" applyAlignment="1">
      <alignment horizontal="right" readingOrder="2"/>
    </xf>
    <xf numFmtId="0" fontId="3" fillId="0" borderId="0" xfId="2350" applyFont="1"/>
    <xf numFmtId="0" fontId="233" fillId="0" borderId="2" xfId="2350" applyFont="1" applyBorder="1" applyAlignment="1">
      <alignment horizontal="right" vertical="center"/>
    </xf>
    <xf numFmtId="0" fontId="242" fillId="0" borderId="2" xfId="2350" applyFont="1" applyBorder="1" applyAlignment="1">
      <alignment horizontal="right" vertical="center"/>
    </xf>
    <xf numFmtId="4" fontId="242" fillId="0" borderId="0" xfId="7" applyNumberFormat="1" applyFont="1" applyBorder="1" applyAlignment="1">
      <alignment horizontal="right"/>
    </xf>
    <xf numFmtId="0" fontId="218" fillId="0" borderId="0" xfId="2350" applyFont="1" applyBorder="1" applyAlignment="1">
      <alignment horizontal="right" vertical="center"/>
    </xf>
    <xf numFmtId="2" fontId="125" fillId="0" borderId="0" xfId="7" applyNumberFormat="1" applyFont="1" applyAlignment="1">
      <alignment horizontal="right"/>
    </xf>
    <xf numFmtId="0" fontId="218" fillId="0" borderId="0" xfId="2350" applyFont="1" applyBorder="1" applyAlignment="1">
      <alignment horizontal="right" vertical="center" wrapText="1"/>
    </xf>
    <xf numFmtId="4" fontId="208" fillId="0" borderId="0" xfId="7" applyNumberFormat="1" applyFont="1"/>
    <xf numFmtId="2" fontId="125" fillId="0" borderId="0" xfId="7" applyNumberFormat="1" applyFont="1" applyBorder="1" applyAlignment="1">
      <alignment horizontal="right"/>
    </xf>
    <xf numFmtId="0" fontId="236" fillId="0" borderId="0" xfId="7" applyFont="1" applyFill="1" applyAlignment="1"/>
    <xf numFmtId="2" fontId="218" fillId="0" borderId="0" xfId="7" applyNumberFormat="1" applyFont="1" applyBorder="1" applyAlignment="1">
      <alignment horizontal="left" vertical="center" wrapText="1"/>
    </xf>
    <xf numFmtId="0" fontId="218" fillId="0" borderId="1" xfId="2350" applyFont="1" applyBorder="1" applyAlignment="1">
      <alignment horizontal="right" vertical="center"/>
    </xf>
    <xf numFmtId="0" fontId="236" fillId="0" borderId="0" xfId="2350" applyFont="1"/>
    <xf numFmtId="0" fontId="231" fillId="0" borderId="0" xfId="2350" applyFont="1" applyAlignment="1"/>
    <xf numFmtId="0" fontId="233" fillId="0" borderId="3" xfId="2350" applyFont="1" applyBorder="1"/>
    <xf numFmtId="0" fontId="233" fillId="0" borderId="3" xfId="2350" applyFont="1" applyBorder="1" applyAlignment="1">
      <alignment horizontal="right"/>
    </xf>
    <xf numFmtId="0" fontId="242" fillId="0" borderId="3" xfId="2350" applyFont="1" applyBorder="1" applyAlignment="1">
      <alignment horizontal="right"/>
    </xf>
    <xf numFmtId="1" fontId="218" fillId="0" borderId="3" xfId="2350" applyNumberFormat="1" applyFont="1" applyBorder="1" applyAlignment="1">
      <alignment horizontal="right"/>
    </xf>
    <xf numFmtId="4" fontId="235" fillId="0" borderId="3" xfId="7" applyNumberFormat="1" applyFont="1" applyBorder="1" applyAlignment="1">
      <alignment horizontal="right"/>
    </xf>
    <xf numFmtId="43" fontId="218" fillId="0" borderId="3" xfId="1523" applyFont="1" applyFill="1" applyBorder="1" applyAlignment="1">
      <alignment horizontal="left" vertical="center" wrapText="1"/>
    </xf>
    <xf numFmtId="0" fontId="218" fillId="0" borderId="0" xfId="2350" applyFont="1" applyBorder="1" applyAlignment="1">
      <alignment horizontal="right"/>
    </xf>
    <xf numFmtId="0" fontId="218" fillId="0" borderId="1" xfId="2350" applyFont="1" applyBorder="1" applyAlignment="1">
      <alignment horizontal="right"/>
    </xf>
    <xf numFmtId="2" fontId="218" fillId="0" borderId="1" xfId="7" applyNumberFormat="1" applyFont="1" applyBorder="1" applyAlignment="1">
      <alignment horizontal="left" vertical="center" wrapText="1"/>
    </xf>
    <xf numFmtId="0" fontId="231" fillId="0" borderId="0" xfId="7" applyFont="1" applyFill="1" applyBorder="1" applyAlignment="1">
      <alignment horizontal="right" readingOrder="2"/>
    </xf>
    <xf numFmtId="0" fontId="236" fillId="0" borderId="0" xfId="7" applyFont="1" applyFill="1" applyAlignment="1">
      <alignment horizontal="left"/>
    </xf>
    <xf numFmtId="0" fontId="218" fillId="0" borderId="0" xfId="7" applyFont="1" applyFill="1" applyBorder="1" applyAlignment="1">
      <alignment horizontal="right" vertical="center" readingOrder="2"/>
    </xf>
    <xf numFmtId="0" fontId="234" fillId="0" borderId="1" xfId="7" applyFont="1" applyFill="1" applyBorder="1" applyAlignment="1">
      <alignment horizontal="right" vertical="center"/>
    </xf>
    <xf numFmtId="0" fontId="219" fillId="0" borderId="2" xfId="7" applyFont="1" applyFill="1" applyBorder="1" applyAlignment="1">
      <alignment horizontal="right" vertical="center" wrapText="1"/>
    </xf>
    <xf numFmtId="3" fontId="242" fillId="0" borderId="3" xfId="7" applyNumberFormat="1" applyFont="1" applyFill="1" applyBorder="1" applyAlignment="1"/>
    <xf numFmtId="0" fontId="218" fillId="0" borderId="0" xfId="7" applyFont="1" applyFill="1" applyBorder="1" applyAlignment="1">
      <alignment horizontal="right" vertical="center" wrapText="1" indent="2"/>
    </xf>
    <xf numFmtId="3" fontId="242" fillId="0" borderId="0" xfId="7" applyNumberFormat="1" applyFont="1" applyFill="1" applyBorder="1" applyAlignment="1"/>
    <xf numFmtId="0" fontId="233" fillId="0" borderId="0" xfId="7" applyFont="1" applyFill="1" applyBorder="1" applyAlignment="1">
      <alignment horizontal="right"/>
    </xf>
    <xf numFmtId="3" fontId="235" fillId="0" borderId="0" xfId="7" applyNumberFormat="1" applyFont="1" applyFill="1" applyBorder="1" applyAlignment="1"/>
    <xf numFmtId="189" fontId="208" fillId="0" borderId="0" xfId="1523" applyNumberFormat="1" applyFont="1"/>
    <xf numFmtId="0" fontId="233" fillId="0" borderId="0" xfId="7" applyFont="1" applyFill="1" applyBorder="1" applyAlignment="1"/>
    <xf numFmtId="0" fontId="235" fillId="0" borderId="0" xfId="7" applyFont="1" applyAlignment="1"/>
    <xf numFmtId="0" fontId="218" fillId="0" borderId="1" xfId="7" applyFont="1" applyFill="1" applyBorder="1" applyAlignment="1">
      <alignment horizontal="right" vertical="center" wrapText="1" indent="2"/>
    </xf>
    <xf numFmtId="3" fontId="235" fillId="0" borderId="1" xfId="7" applyNumberFormat="1" applyFont="1" applyFill="1" applyBorder="1" applyAlignment="1"/>
    <xf numFmtId="0" fontId="247" fillId="0" borderId="0" xfId="7" applyFont="1" applyFill="1" applyBorder="1" applyAlignment="1">
      <alignment horizontal="right" vertical="center" wrapText="1" readingOrder="2"/>
    </xf>
    <xf numFmtId="0" fontId="236" fillId="0" borderId="0" xfId="7" applyFont="1" applyFill="1" applyAlignment="1">
      <alignment horizontal="right"/>
    </xf>
    <xf numFmtId="0" fontId="234" fillId="0" borderId="0" xfId="7" applyFont="1" applyFill="1" applyAlignment="1">
      <alignment horizontal="right" vertical="center"/>
    </xf>
    <xf numFmtId="0" fontId="241" fillId="0" borderId="1" xfId="7" applyFont="1" applyFill="1" applyBorder="1" applyAlignment="1">
      <alignment horizontal="right"/>
    </xf>
    <xf numFmtId="0" fontId="242" fillId="0" borderId="0" xfId="7" applyFont="1" applyFill="1" applyBorder="1" applyAlignment="1">
      <alignment horizontal="right" vertical="center"/>
    </xf>
    <xf numFmtId="169" fontId="242" fillId="0" borderId="3" xfId="7" applyNumberFormat="1" applyFont="1" applyFill="1" applyBorder="1" applyAlignment="1">
      <alignment horizontal="right"/>
    </xf>
    <xf numFmtId="9" fontId="208" fillId="0" borderId="0" xfId="3622" applyFont="1"/>
    <xf numFmtId="0" fontId="236" fillId="0" borderId="0" xfId="7" applyFont="1" applyFill="1" applyAlignment="1">
      <alignment horizontal="center"/>
    </xf>
    <xf numFmtId="43" fontId="208" fillId="0" borderId="0" xfId="1523" applyFont="1"/>
    <xf numFmtId="0" fontId="218" fillId="0" borderId="0" xfId="7" applyFont="1" applyFill="1" applyBorder="1" applyAlignment="1">
      <alignment horizontal="right" indent="2"/>
    </xf>
    <xf numFmtId="0" fontId="242" fillId="0" borderId="2" xfId="7" applyFont="1" applyBorder="1" applyAlignment="1">
      <alignment horizontal="right"/>
    </xf>
    <xf numFmtId="0" fontId="76" fillId="0" borderId="0" xfId="7" applyFont="1" applyFill="1" applyBorder="1" applyAlignment="1">
      <alignment horizontal="right" vertical="center"/>
    </xf>
    <xf numFmtId="169" fontId="242" fillId="0" borderId="0" xfId="7" applyNumberFormat="1" applyFont="1" applyFill="1" applyBorder="1" applyAlignment="1">
      <alignment horizontal="right"/>
    </xf>
    <xf numFmtId="0" fontId="242" fillId="0" borderId="0" xfId="7" applyFont="1" applyAlignment="1">
      <alignment horizontal="right"/>
    </xf>
    <xf numFmtId="189" fontId="3" fillId="0" borderId="0" xfId="3623" applyNumberFormat="1" applyFont="1" applyFill="1" applyBorder="1" applyAlignment="1">
      <alignment horizontal="right"/>
    </xf>
    <xf numFmtId="189" fontId="3" fillId="33" borderId="0" xfId="3623" applyNumberFormat="1" applyFont="1" applyFill="1" applyBorder="1"/>
    <xf numFmtId="0" fontId="218" fillId="0" borderId="1" xfId="7" applyFont="1" applyFill="1" applyBorder="1" applyAlignment="1">
      <alignment horizontal="right" wrapText="1"/>
    </xf>
    <xf numFmtId="189" fontId="3" fillId="0" borderId="0" xfId="3623" applyNumberFormat="1" applyFont="1" applyFill="1" applyBorder="1"/>
    <xf numFmtId="0" fontId="236" fillId="0" borderId="0" xfId="7" applyFont="1" applyFill="1" applyBorder="1" applyAlignment="1">
      <alignment horizontal="right"/>
    </xf>
    <xf numFmtId="188" fontId="3" fillId="0" borderId="0" xfId="3623" applyNumberFormat="1" applyFont="1" applyFill="1" applyBorder="1"/>
    <xf numFmtId="0" fontId="218" fillId="0" borderId="0" xfId="7" applyFont="1" applyFill="1" applyBorder="1" applyAlignment="1">
      <alignment horizontal="right" wrapText="1" indent="2"/>
    </xf>
    <xf numFmtId="0" fontId="205" fillId="0" borderId="0" xfId="7" applyFont="1" applyAlignment="1">
      <alignment horizontal="left" readingOrder="2"/>
    </xf>
    <xf numFmtId="189" fontId="3" fillId="0" borderId="0" xfId="3623" applyNumberFormat="1" applyFont="1" applyFill="1"/>
    <xf numFmtId="0" fontId="234" fillId="0" borderId="0" xfId="7" applyFont="1" applyFill="1" applyAlignment="1">
      <alignment horizontal="right" vertical="center" readingOrder="2"/>
    </xf>
    <xf numFmtId="0" fontId="210" fillId="0" borderId="0" xfId="7" applyFont="1" applyAlignment="1">
      <alignment horizontal="right" readingOrder="2"/>
    </xf>
    <xf numFmtId="0" fontId="243" fillId="0" borderId="1" xfId="7" applyFont="1" applyFill="1" applyBorder="1" applyAlignment="1">
      <alignment horizontal="right"/>
    </xf>
    <xf numFmtId="0" fontId="243" fillId="0" borderId="1" xfId="7" applyFont="1" applyFill="1" applyBorder="1" applyAlignment="1">
      <alignment horizontal="center"/>
    </xf>
    <xf numFmtId="170" fontId="208" fillId="0" borderId="0" xfId="7" applyNumberFormat="1" applyFont="1"/>
    <xf numFmtId="0" fontId="208" fillId="33" borderId="0" xfId="7" applyFont="1" applyFill="1"/>
    <xf numFmtId="169" fontId="243" fillId="0" borderId="0" xfId="7" applyNumberFormat="1" applyFont="1" applyFill="1" applyAlignment="1">
      <alignment horizontal="right"/>
    </xf>
    <xf numFmtId="0" fontId="243" fillId="0" borderId="0" xfId="7" applyFont="1" applyFill="1" applyAlignment="1">
      <alignment horizontal="right"/>
    </xf>
    <xf numFmtId="0" fontId="250" fillId="0" borderId="0" xfId="7" applyFont="1" applyFill="1" applyAlignment="1">
      <alignment horizontal="right" readingOrder="2"/>
    </xf>
    <xf numFmtId="193" fontId="242" fillId="0" borderId="0" xfId="7" applyNumberFormat="1" applyFont="1" applyAlignment="1">
      <alignment horizontal="right"/>
    </xf>
    <xf numFmtId="193" fontId="235" fillId="0" borderId="0" xfId="7" applyNumberFormat="1" applyFont="1" applyAlignment="1">
      <alignment horizontal="right"/>
    </xf>
    <xf numFmtId="193" fontId="235" fillId="0" borderId="1" xfId="7" applyNumberFormat="1" applyFont="1" applyBorder="1" applyAlignment="1">
      <alignment horizontal="right"/>
    </xf>
    <xf numFmtId="0" fontId="234" fillId="0" borderId="0" xfId="7" applyFont="1" applyAlignment="1">
      <alignment horizontal="right" readingOrder="2"/>
    </xf>
    <xf numFmtId="0" fontId="251" fillId="0" borderId="0" xfId="7" applyFont="1"/>
    <xf numFmtId="0" fontId="235" fillId="0" borderId="0" xfId="7" applyFont="1" applyFill="1" applyBorder="1" applyAlignment="1">
      <alignment horizontal="right" readingOrder="2"/>
    </xf>
    <xf numFmtId="188" fontId="235" fillId="0" borderId="0" xfId="1523" applyNumberFormat="1" applyFont="1" applyFill="1" applyAlignment="1">
      <alignment horizontal="right"/>
    </xf>
    <xf numFmtId="188" fontId="252" fillId="0" borderId="0" xfId="1523" applyNumberFormat="1" applyFont="1" applyFill="1"/>
    <xf numFmtId="188" fontId="235" fillId="0" borderId="0" xfId="1523" applyNumberFormat="1" applyFont="1" applyFill="1" applyBorder="1" applyAlignment="1">
      <alignment horizontal="right"/>
    </xf>
    <xf numFmtId="0" fontId="242" fillId="0" borderId="0" xfId="7" applyFont="1" applyFill="1" applyBorder="1" applyAlignment="1">
      <alignment horizontal="right" readingOrder="2"/>
    </xf>
    <xf numFmtId="188" fontId="242" fillId="0" borderId="0" xfId="1523" applyNumberFormat="1" applyFont="1" applyFill="1" applyAlignment="1">
      <alignment horizontal="right"/>
    </xf>
    <xf numFmtId="3" fontId="208" fillId="0" borderId="0" xfId="7" applyNumberFormat="1" applyFont="1" applyBorder="1"/>
    <xf numFmtId="0" fontId="218" fillId="0" borderId="0" xfId="7" applyFont="1" applyFill="1" applyBorder="1" applyAlignment="1">
      <alignment horizontal="right" readingOrder="2"/>
    </xf>
    <xf numFmtId="0" fontId="3" fillId="33" borderId="0" xfId="7" applyFont="1" applyFill="1" applyBorder="1" applyAlignment="1">
      <alignment horizontal="right"/>
    </xf>
    <xf numFmtId="0" fontId="205" fillId="0" borderId="0" xfId="7" applyFont="1" applyFill="1" applyBorder="1" applyAlignment="1">
      <alignment horizontal="right" wrapText="1" readingOrder="2"/>
    </xf>
    <xf numFmtId="0" fontId="218" fillId="0" borderId="1" xfId="7" applyFont="1" applyFill="1" applyBorder="1" applyAlignment="1">
      <alignment horizontal="right" readingOrder="2"/>
    </xf>
    <xf numFmtId="0" fontId="235" fillId="0" borderId="1" xfId="2201" applyFont="1" applyFill="1" applyBorder="1" applyAlignment="1">
      <alignment horizontal="right"/>
    </xf>
    <xf numFmtId="2" fontId="235" fillId="0" borderId="1" xfId="2201" applyNumberFormat="1" applyFont="1" applyFill="1" applyBorder="1" applyAlignment="1">
      <alignment horizontal="right"/>
    </xf>
    <xf numFmtId="0" fontId="218" fillId="0" borderId="0" xfId="7" applyFont="1" applyAlignment="1">
      <alignment readingOrder="1"/>
    </xf>
    <xf numFmtId="193" fontId="208" fillId="0" borderId="0" xfId="7" applyNumberFormat="1" applyFont="1"/>
    <xf numFmtId="0" fontId="218" fillId="0" borderId="0" xfId="7" applyFont="1" applyAlignment="1">
      <alignment readingOrder="2"/>
    </xf>
    <xf numFmtId="0" fontId="231" fillId="0" borderId="0" xfId="7" applyFont="1" applyAlignment="1">
      <alignment horizontal="right" readingOrder="2"/>
    </xf>
    <xf numFmtId="0" fontId="76" fillId="0" borderId="0" xfId="7" applyFont="1" applyFill="1" applyAlignment="1">
      <alignment horizontal="right" vertical="center" readingOrder="2"/>
    </xf>
    <xf numFmtId="0" fontId="236" fillId="0" borderId="1" xfId="7" applyFont="1" applyFill="1" applyBorder="1" applyAlignment="1">
      <alignment horizontal="right" indent="1"/>
    </xf>
    <xf numFmtId="0" fontId="233" fillId="0" borderId="3" xfId="7" applyFont="1" applyFill="1" applyBorder="1" applyAlignment="1">
      <alignment horizontal="right" readingOrder="2"/>
    </xf>
    <xf numFmtId="0" fontId="233" fillId="0" borderId="0" xfId="7" applyFont="1" applyFill="1" applyBorder="1" applyAlignment="1">
      <alignment horizontal="right" readingOrder="2"/>
    </xf>
    <xf numFmtId="0" fontId="233" fillId="0" borderId="0" xfId="7" applyFont="1" applyFill="1" applyAlignment="1">
      <alignment horizontal="right"/>
    </xf>
    <xf numFmtId="3" fontId="242" fillId="0" borderId="1" xfId="7" applyNumberFormat="1" applyFont="1" applyFill="1" applyBorder="1" applyAlignment="1">
      <alignment horizontal="right"/>
    </xf>
    <xf numFmtId="0" fontId="236" fillId="0" borderId="3" xfId="7" applyFont="1" applyFill="1" applyBorder="1" applyAlignment="1">
      <alignment horizontal="right" readingOrder="2"/>
    </xf>
    <xf numFmtId="0" fontId="236" fillId="0" borderId="0" xfId="7" applyFont="1" applyFill="1" applyAlignment="1">
      <alignment horizontal="right" readingOrder="1"/>
    </xf>
    <xf numFmtId="0" fontId="218" fillId="0" borderId="0" xfId="7" applyFont="1" applyFill="1" applyAlignment="1">
      <alignment horizontal="left"/>
    </xf>
    <xf numFmtId="0" fontId="231" fillId="0" borderId="0" xfId="7" applyFont="1" applyFill="1" applyBorder="1" applyAlignment="1"/>
    <xf numFmtId="0" fontId="242" fillId="0" borderId="2" xfId="2350" applyFont="1" applyFill="1" applyBorder="1" applyAlignment="1">
      <alignment horizontal="right"/>
    </xf>
    <xf numFmtId="0" fontId="211" fillId="0" borderId="3" xfId="7" applyFont="1" applyFill="1" applyBorder="1" applyAlignment="1"/>
    <xf numFmtId="189" fontId="242" fillId="0" borderId="0" xfId="1523" applyNumberFormat="1" applyFont="1" applyFill="1" applyBorder="1" applyAlignment="1">
      <alignment horizontal="right"/>
    </xf>
    <xf numFmtId="0" fontId="235" fillId="0" borderId="0" xfId="2350" applyFont="1" applyFill="1" applyBorder="1" applyAlignment="1">
      <alignment horizontal="right"/>
    </xf>
    <xf numFmtId="175" fontId="208" fillId="0" borderId="0" xfId="3445" applyNumberFormat="1" applyFont="1"/>
    <xf numFmtId="0" fontId="235" fillId="0" borderId="1" xfId="2350" applyFont="1" applyFill="1" applyBorder="1" applyAlignment="1">
      <alignment horizontal="right"/>
    </xf>
    <xf numFmtId="0" fontId="236" fillId="0" borderId="0" xfId="7" applyFont="1" applyFill="1" applyAlignment="1">
      <alignment horizontal="right" readingOrder="2"/>
    </xf>
    <xf numFmtId="0" fontId="218" fillId="0" borderId="0" xfId="7" applyFont="1" applyFill="1" applyAlignment="1">
      <alignment horizontal="right" readingOrder="2"/>
    </xf>
    <xf numFmtId="0" fontId="253" fillId="0" borderId="0" xfId="7" applyFont="1" applyFill="1" applyAlignment="1">
      <alignment horizontal="right" readingOrder="2"/>
    </xf>
    <xf numFmtId="0" fontId="208" fillId="0" borderId="0" xfId="7" applyFont="1" applyAlignment="1">
      <alignment horizontal="right" wrapText="1" readingOrder="2"/>
    </xf>
    <xf numFmtId="0" fontId="242" fillId="0" borderId="0" xfId="7" applyFont="1" applyFill="1" applyAlignment="1">
      <alignment horizontal="right"/>
    </xf>
    <xf numFmtId="0" fontId="235" fillId="0" borderId="0" xfId="7" applyFont="1" applyFill="1" applyBorder="1" applyAlignment="1">
      <alignment horizontal="right"/>
    </xf>
    <xf numFmtId="3" fontId="208" fillId="0" borderId="0" xfId="2350" applyNumberFormat="1" applyFont="1" applyBorder="1" applyAlignment="1">
      <alignment horizontal="right" readingOrder="2"/>
    </xf>
    <xf numFmtId="0" fontId="210" fillId="0" borderId="0" xfId="7" applyFont="1" applyFill="1" applyAlignment="1">
      <alignment horizontal="right" readingOrder="2"/>
    </xf>
    <xf numFmtId="2" fontId="208" fillId="0" borderId="0" xfId="7" applyNumberFormat="1" applyFont="1" applyBorder="1"/>
    <xf numFmtId="0" fontId="218" fillId="0" borderId="0" xfId="7" applyFont="1" applyFill="1" applyAlignment="1">
      <alignment horizontal="right" readingOrder="1"/>
    </xf>
    <xf numFmtId="0" fontId="234" fillId="0" borderId="0" xfId="7" applyFont="1" applyFill="1" applyBorder="1" applyAlignment="1">
      <alignment horizontal="right" readingOrder="2"/>
    </xf>
    <xf numFmtId="1" fontId="205" fillId="0" borderId="0" xfId="7" applyNumberFormat="1" applyFont="1" applyFill="1" applyAlignment="1">
      <alignment horizontal="right"/>
    </xf>
    <xf numFmtId="1" fontId="235" fillId="0" borderId="0" xfId="7" applyNumberFormat="1" applyFont="1" applyFill="1" applyAlignment="1">
      <alignment horizontal="right"/>
    </xf>
    <xf numFmtId="2" fontId="205" fillId="0" borderId="1" xfId="7" applyNumberFormat="1" applyFont="1" applyFill="1" applyBorder="1" applyAlignment="1">
      <alignment horizontal="right"/>
    </xf>
    <xf numFmtId="189" fontId="235" fillId="0" borderId="1" xfId="1523" applyNumberFormat="1" applyFont="1" applyFill="1" applyBorder="1" applyAlignment="1">
      <alignment horizontal="right"/>
    </xf>
    <xf numFmtId="189" fontId="205" fillId="0" borderId="1" xfId="1523" applyNumberFormat="1" applyFont="1" applyFill="1" applyBorder="1" applyAlignment="1"/>
    <xf numFmtId="2" fontId="205" fillId="0" borderId="0" xfId="7" applyNumberFormat="1" applyFont="1" applyFill="1" applyAlignment="1">
      <alignment horizontal="right"/>
    </xf>
    <xf numFmtId="2" fontId="205" fillId="0" borderId="0" xfId="7" applyNumberFormat="1" applyFont="1" applyFill="1" applyBorder="1" applyAlignment="1"/>
    <xf numFmtId="0" fontId="205" fillId="0" borderId="1" xfId="7" applyFont="1" applyFill="1" applyBorder="1" applyAlignment="1"/>
    <xf numFmtId="0" fontId="208" fillId="0" borderId="0" xfId="7" applyFont="1" applyFill="1" applyAlignment="1">
      <alignment horizontal="right" readingOrder="2"/>
    </xf>
    <xf numFmtId="2" fontId="235" fillId="0" borderId="0" xfId="7" applyNumberFormat="1" applyFont="1" applyFill="1" applyAlignment="1">
      <alignment horizontal="right" vertical="center" readingOrder="2"/>
    </xf>
    <xf numFmtId="2" fontId="235" fillId="0" borderId="0" xfId="7" applyNumberFormat="1" applyFont="1" applyFill="1" applyBorder="1" applyAlignment="1">
      <alignment vertical="center" wrapText="1" readingOrder="2"/>
    </xf>
    <xf numFmtId="2" fontId="235" fillId="0" borderId="0" xfId="7" applyNumberFormat="1" applyFont="1" applyFill="1" applyBorder="1" applyAlignment="1">
      <alignment horizontal="right" vertical="center" readingOrder="2"/>
    </xf>
    <xf numFmtId="2" fontId="235" fillId="0" borderId="1" xfId="7" applyNumberFormat="1" applyFont="1" applyFill="1" applyBorder="1" applyAlignment="1">
      <alignment horizontal="right" vertical="center" readingOrder="2"/>
    </xf>
    <xf numFmtId="2" fontId="3" fillId="0" borderId="0" xfId="7" applyNumberFormat="1" applyFont="1" applyFill="1" applyBorder="1" applyAlignment="1">
      <alignment horizontal="right" vertical="center" readingOrder="2"/>
    </xf>
    <xf numFmtId="0" fontId="130" fillId="0" borderId="0" xfId="7" applyFont="1" applyFill="1" applyBorder="1" applyAlignment="1">
      <alignment horizontal="right" readingOrder="1"/>
    </xf>
    <xf numFmtId="0" fontId="235" fillId="0" borderId="0" xfId="7" applyFont="1" applyFill="1" applyBorder="1" applyAlignment="1">
      <alignment horizontal="right" vertical="center" readingOrder="2"/>
    </xf>
    <xf numFmtId="0" fontId="3" fillId="0" borderId="0" xfId="7" applyFont="1" applyFill="1" applyBorder="1" applyAlignment="1">
      <alignment horizontal="right" vertical="center" readingOrder="2"/>
    </xf>
    <xf numFmtId="0" fontId="0" fillId="0" borderId="0" xfId="0" applyFont="1"/>
    <xf numFmtId="0" fontId="242" fillId="0" borderId="2" xfId="0" applyFont="1" applyFill="1" applyBorder="1" applyAlignment="1">
      <alignment horizontal="right" vertical="center" wrapText="1"/>
    </xf>
    <xf numFmtId="3" fontId="235" fillId="0" borderId="0" xfId="0" applyNumberFormat="1" applyFont="1" applyFill="1" applyAlignment="1">
      <alignment horizontal="right" vertical="center"/>
    </xf>
    <xf numFmtId="3" fontId="235" fillId="0" borderId="0" xfId="0" applyNumberFormat="1" applyFont="1" applyFill="1" applyBorder="1" applyAlignment="1">
      <alignment horizontal="right" vertical="center"/>
    </xf>
    <xf numFmtId="3" fontId="235" fillId="0" borderId="1" xfId="0" applyNumberFormat="1" applyFont="1" applyFill="1" applyBorder="1" applyAlignment="1">
      <alignment horizontal="right" vertical="center"/>
    </xf>
    <xf numFmtId="0" fontId="15" fillId="0" borderId="1" xfId="0" applyFont="1" applyFill="1" applyBorder="1" applyAlignment="1">
      <alignment horizontal="right" vertical="center" readingOrder="2"/>
    </xf>
    <xf numFmtId="0" fontId="0" fillId="0" borderId="0" xfId="0" applyFont="1" applyFill="1"/>
    <xf numFmtId="0" fontId="242" fillId="0" borderId="2" xfId="0" applyFont="1" applyFill="1" applyBorder="1" applyAlignment="1">
      <alignment vertical="center"/>
    </xf>
    <xf numFmtId="0" fontId="242" fillId="0" borderId="2" xfId="0" applyFont="1" applyFill="1" applyBorder="1" applyAlignment="1">
      <alignment horizontal="right" vertical="center"/>
    </xf>
    <xf numFmtId="0" fontId="211" fillId="0" borderId="2" xfId="0" applyFont="1" applyFill="1" applyBorder="1" applyAlignment="1">
      <alignment horizontal="right" vertical="center"/>
    </xf>
    <xf numFmtId="0" fontId="235" fillId="0" borderId="3" xfId="0" applyFont="1" applyFill="1" applyBorder="1" applyAlignment="1">
      <alignment horizontal="right"/>
    </xf>
    <xf numFmtId="0" fontId="248" fillId="0" borderId="3" xfId="0" applyFont="1" applyFill="1" applyBorder="1" applyAlignment="1">
      <alignment horizontal="right"/>
    </xf>
    <xf numFmtId="1" fontId="205" fillId="0" borderId="3" xfId="0" applyNumberFormat="1" applyFont="1" applyFill="1" applyBorder="1" applyAlignment="1" applyProtection="1">
      <alignment horizontal="right" vertical="center"/>
    </xf>
    <xf numFmtId="0" fontId="235" fillId="0" borderId="0" xfId="0" applyFont="1" applyFill="1" applyBorder="1" applyAlignment="1">
      <alignment horizontal="right"/>
    </xf>
    <xf numFmtId="0" fontId="248" fillId="0" borderId="0" xfId="0" applyFont="1" applyFill="1" applyBorder="1" applyAlignment="1">
      <alignment horizontal="right"/>
    </xf>
    <xf numFmtId="1" fontId="205" fillId="0" borderId="0" xfId="28" applyNumberFormat="1" applyFont="1" applyFill="1" applyBorder="1" applyAlignment="1" applyProtection="1">
      <alignment horizontal="right" vertical="center"/>
    </xf>
    <xf numFmtId="1" fontId="205" fillId="0" borderId="0" xfId="0" applyNumberFormat="1" applyFont="1" applyFill="1" applyBorder="1" applyAlignment="1" applyProtection="1">
      <alignment horizontal="right" vertical="center"/>
    </xf>
    <xf numFmtId="0" fontId="235" fillId="0" borderId="1" xfId="0" applyFont="1" applyFill="1" applyBorder="1" applyAlignment="1">
      <alignment horizontal="right"/>
    </xf>
    <xf numFmtId="0" fontId="248" fillId="0" borderId="1" xfId="0" applyFont="1" applyFill="1" applyBorder="1" applyAlignment="1">
      <alignment horizontal="right"/>
    </xf>
    <xf numFmtId="1" fontId="205" fillId="0" borderId="1" xfId="0" applyNumberFormat="1" applyFont="1" applyFill="1" applyBorder="1" applyAlignment="1" applyProtection="1">
      <alignment horizontal="right" vertical="center"/>
    </xf>
    <xf numFmtId="172" fontId="205" fillId="0" borderId="0" xfId="1" applyNumberFormat="1" applyFont="1" applyFill="1" applyBorder="1" applyAlignment="1" applyProtection="1">
      <alignment horizontal="right" vertical="center"/>
    </xf>
    <xf numFmtId="173" fontId="235" fillId="0" borderId="3" xfId="1" applyNumberFormat="1" applyFont="1" applyFill="1" applyBorder="1" applyAlignment="1">
      <alignment horizontal="right"/>
    </xf>
    <xf numFmtId="173" fontId="205" fillId="0" borderId="3" xfId="1" applyNumberFormat="1" applyFont="1" applyFill="1" applyBorder="1" applyAlignment="1" applyProtection="1">
      <alignment horizontal="right" vertical="center"/>
    </xf>
    <xf numFmtId="173" fontId="235" fillId="0" borderId="0" xfId="1" applyNumberFormat="1" applyFont="1" applyFill="1" applyBorder="1" applyAlignment="1">
      <alignment horizontal="right"/>
    </xf>
    <xf numFmtId="173" fontId="205" fillId="0" borderId="0" xfId="1" applyNumberFormat="1" applyFont="1" applyFill="1" applyBorder="1" applyAlignment="1" applyProtection="1">
      <alignment horizontal="right" vertical="center"/>
    </xf>
    <xf numFmtId="49" fontId="204" fillId="0" borderId="0" xfId="0" applyNumberFormat="1" applyFont="1" applyFill="1" applyBorder="1" applyAlignment="1">
      <alignment horizontal="left" vertical="center"/>
    </xf>
    <xf numFmtId="0" fontId="125" fillId="0" borderId="0" xfId="0" applyFont="1"/>
    <xf numFmtId="0" fontId="211" fillId="0" borderId="2" xfId="0" applyFont="1" applyFill="1" applyBorder="1" applyAlignment="1">
      <alignment horizontal="right" vertical="center" wrapText="1"/>
    </xf>
    <xf numFmtId="3" fontId="205" fillId="0" borderId="0" xfId="0" applyNumberFormat="1" applyFont="1" applyFill="1" applyBorder="1" applyAlignment="1" applyProtection="1">
      <alignment horizontal="right"/>
    </xf>
    <xf numFmtId="3" fontId="205" fillId="0" borderId="1" xfId="0" applyNumberFormat="1" applyFont="1" applyFill="1" applyBorder="1" applyAlignment="1" applyProtection="1">
      <alignment horizontal="right"/>
    </xf>
    <xf numFmtId="0" fontId="0" fillId="29" borderId="0" xfId="0" applyFont="1" applyFill="1"/>
    <xf numFmtId="3" fontId="235" fillId="0" borderId="0" xfId="0" applyNumberFormat="1" applyFont="1" applyFill="1" applyBorder="1"/>
    <xf numFmtId="0" fontId="255" fillId="30" borderId="0" xfId="0" applyFont="1" applyFill="1"/>
    <xf numFmtId="0" fontId="15" fillId="0" borderId="0" xfId="0" applyFont="1" applyFill="1"/>
    <xf numFmtId="0" fontId="0" fillId="30" borderId="0" xfId="0" applyFill="1"/>
    <xf numFmtId="0" fontId="0" fillId="30" borderId="0" xfId="0" applyFont="1" applyFill="1"/>
    <xf numFmtId="0" fontId="256" fillId="30" borderId="0" xfId="0" applyFont="1" applyFill="1"/>
    <xf numFmtId="3" fontId="235" fillId="0" borderId="3" xfId="0" applyNumberFormat="1" applyFont="1" applyFill="1" applyBorder="1"/>
    <xf numFmtId="3" fontId="235" fillId="0" borderId="1" xfId="0" applyNumberFormat="1" applyFont="1" applyFill="1" applyBorder="1"/>
    <xf numFmtId="0" fontId="80" fillId="30" borderId="0" xfId="0" applyFont="1" applyFill="1"/>
    <xf numFmtId="0" fontId="125" fillId="30" borderId="0" xfId="0" applyFont="1" applyFill="1"/>
    <xf numFmtId="0" fontId="211" fillId="34" borderId="2" xfId="8" applyFont="1" applyFill="1" applyBorder="1" applyAlignment="1">
      <alignment horizontal="right" vertical="center"/>
    </xf>
    <xf numFmtId="2" fontId="205" fillId="0" borderId="0" xfId="0" applyNumberFormat="1" applyFont="1" applyFill="1" applyBorder="1" applyAlignment="1">
      <alignment horizontal="right"/>
    </xf>
    <xf numFmtId="2" fontId="205" fillId="0" borderId="1" xfId="0" applyNumberFormat="1" applyFont="1" applyFill="1" applyBorder="1" applyAlignment="1">
      <alignment horizontal="right"/>
    </xf>
    <xf numFmtId="0" fontId="80" fillId="0" borderId="0" xfId="0" applyFont="1" applyFill="1"/>
    <xf numFmtId="0" fontId="125" fillId="0" borderId="0" xfId="0" applyFont="1" applyFill="1"/>
    <xf numFmtId="0" fontId="6" fillId="0" borderId="0" xfId="7" applyFont="1" applyAlignment="1">
      <alignment horizontal="right"/>
    </xf>
    <xf numFmtId="0" fontId="257" fillId="0" borderId="0" xfId="7" applyFont="1"/>
    <xf numFmtId="173" fontId="81" fillId="0" borderId="0" xfId="3621" applyNumberFormat="1" applyFont="1" applyFill="1" applyBorder="1" applyAlignment="1">
      <alignment horizontal="right" vertical="center"/>
    </xf>
    <xf numFmtId="173" fontId="81" fillId="0" borderId="1" xfId="3621" applyNumberFormat="1" applyFont="1" applyFill="1" applyBorder="1" applyAlignment="1">
      <alignment horizontal="right" vertical="center"/>
    </xf>
    <xf numFmtId="0" fontId="6" fillId="35" borderId="0" xfId="7" applyFont="1" applyFill="1"/>
    <xf numFmtId="0" fontId="114" fillId="0" borderId="0" xfId="7" applyFont="1"/>
    <xf numFmtId="0" fontId="213" fillId="0" borderId="2" xfId="7" applyFont="1" applyFill="1" applyBorder="1" applyAlignment="1">
      <alignment horizontal="right" vertical="center"/>
    </xf>
    <xf numFmtId="0" fontId="258" fillId="0" borderId="2" xfId="7" applyFont="1" applyFill="1" applyBorder="1" applyAlignment="1">
      <alignment horizontal="right" vertical="center"/>
    </xf>
    <xf numFmtId="0" fontId="18" fillId="0" borderId="0" xfId="7" applyFont="1"/>
    <xf numFmtId="0" fontId="18" fillId="0" borderId="0" xfId="7" applyFont="1" applyBorder="1"/>
    <xf numFmtId="0" fontId="18" fillId="0" borderId="0" xfId="7" applyFont="1" applyFill="1" applyBorder="1"/>
    <xf numFmtId="3" fontId="81" fillId="0" borderId="0" xfId="7" applyNumberFormat="1" applyFont="1" applyFill="1" applyAlignment="1">
      <alignment horizontal="right"/>
    </xf>
    <xf numFmtId="3" fontId="81" fillId="0" borderId="1" xfId="7" applyNumberFormat="1" applyFont="1" applyFill="1" applyBorder="1" applyAlignment="1">
      <alignment horizontal="right"/>
    </xf>
    <xf numFmtId="169" fontId="81" fillId="0" borderId="0" xfId="7" applyNumberFormat="1" applyFont="1" applyFill="1" applyBorder="1" applyAlignment="1">
      <alignment horizontal="right"/>
    </xf>
    <xf numFmtId="169" fontId="81" fillId="0" borderId="1" xfId="7" applyNumberFormat="1" applyFont="1" applyFill="1" applyBorder="1" applyAlignment="1">
      <alignment horizontal="right"/>
    </xf>
    <xf numFmtId="0" fontId="122" fillId="0" borderId="2" xfId="0" applyFont="1" applyFill="1" applyBorder="1" applyAlignment="1">
      <alignment vertical="center"/>
    </xf>
    <xf numFmtId="0" fontId="18" fillId="0" borderId="1" xfId="7" applyFont="1" applyBorder="1"/>
    <xf numFmtId="0" fontId="122" fillId="0" borderId="0" xfId="7" applyFont="1" applyAlignment="1">
      <alignment horizontal="right" readingOrder="2"/>
    </xf>
    <xf numFmtId="0" fontId="259" fillId="36" borderId="0" xfId="0" applyFont="1" applyFill="1" applyBorder="1" applyAlignment="1">
      <alignment horizontal="right" vertical="center"/>
    </xf>
    <xf numFmtId="0" fontId="259" fillId="36" borderId="0" xfId="0" applyFont="1" applyFill="1" applyBorder="1" applyAlignment="1">
      <alignment horizontal="right"/>
    </xf>
    <xf numFmtId="0" fontId="80" fillId="0" borderId="29" xfId="0" applyFont="1" applyBorder="1"/>
    <xf numFmtId="0" fontId="83" fillId="0" borderId="30" xfId="0" applyFont="1" applyFill="1" applyBorder="1" applyAlignment="1">
      <alignment horizontal="right" vertical="center"/>
    </xf>
    <xf numFmtId="0" fontId="85" fillId="0" borderId="30" xfId="0" applyFont="1" applyFill="1" applyBorder="1" applyAlignment="1">
      <alignment horizontal="right" indent="2"/>
    </xf>
    <xf numFmtId="177" fontId="89" fillId="0" borderId="0" xfId="0" applyNumberFormat="1" applyFont="1" applyBorder="1" applyAlignment="1" applyProtection="1">
      <alignment horizontal="left"/>
    </xf>
    <xf numFmtId="0" fontId="260" fillId="36" borderId="0" xfId="0" applyFont="1" applyFill="1" applyBorder="1" applyAlignment="1">
      <alignment horizontal="center"/>
    </xf>
    <xf numFmtId="0" fontId="259" fillId="36" borderId="0" xfId="0" applyFont="1" applyFill="1" applyBorder="1" applyAlignment="1">
      <alignment horizontal="right" readingOrder="2"/>
    </xf>
    <xf numFmtId="0" fontId="83" fillId="0" borderId="30" xfId="0" applyFont="1" applyFill="1" applyBorder="1" applyAlignment="1">
      <alignment vertical="center" wrapText="1"/>
    </xf>
    <xf numFmtId="0" fontId="83" fillId="0" borderId="30" xfId="0" applyFont="1" applyFill="1" applyBorder="1" applyAlignment="1">
      <alignment horizontal="right" vertical="center" wrapText="1" indent="1"/>
    </xf>
    <xf numFmtId="0" fontId="259" fillId="36" borderId="0" xfId="0" applyFont="1" applyFill="1" applyBorder="1" applyAlignment="1">
      <alignment vertical="center"/>
    </xf>
    <xf numFmtId="0" fontId="83" fillId="0" borderId="30" xfId="0" applyFont="1" applyFill="1" applyBorder="1"/>
    <xf numFmtId="0" fontId="85" fillId="0" borderId="30" xfId="0" applyFont="1" applyFill="1" applyBorder="1" applyAlignment="1">
      <alignment horizontal="right" indent="4" readingOrder="2"/>
    </xf>
    <xf numFmtId="0" fontId="83" fillId="0" borderId="30" xfId="0" applyFont="1" applyFill="1" applyBorder="1" applyAlignment="1">
      <alignment horizontal="right" readingOrder="2"/>
    </xf>
    <xf numFmtId="0" fontId="259" fillId="36" borderId="0" xfId="0" applyFont="1" applyFill="1" applyBorder="1" applyAlignment="1">
      <alignment horizontal="right" vertical="center" wrapText="1"/>
    </xf>
    <xf numFmtId="3" fontId="96" fillId="0" borderId="0" xfId="0" applyNumberFormat="1" applyFont="1" applyFill="1" applyBorder="1" applyAlignment="1">
      <alignment horizontal="right"/>
    </xf>
    <xf numFmtId="3" fontId="83" fillId="0" borderId="0" xfId="0" applyNumberFormat="1" applyFont="1" applyFill="1" applyBorder="1" applyAlignment="1">
      <alignment horizontal="right"/>
    </xf>
    <xf numFmtId="0" fontId="96" fillId="0" borderId="30" xfId="0" applyFont="1" applyFill="1" applyBorder="1" applyAlignment="1">
      <alignment horizontal="right" vertical="center" wrapText="1"/>
    </xf>
    <xf numFmtId="0" fontId="96" fillId="0" borderId="30" xfId="0" applyFont="1" applyFill="1" applyBorder="1" applyAlignment="1">
      <alignment horizontal="right"/>
    </xf>
    <xf numFmtId="0" fontId="96" fillId="0" borderId="30" xfId="0" applyFont="1" applyFill="1" applyBorder="1" applyAlignment="1">
      <alignment horizontal="right" vertical="center" wrapText="1" indent="1"/>
    </xf>
    <xf numFmtId="3" fontId="85" fillId="0" borderId="0" xfId="0" applyNumberFormat="1" applyFont="1" applyFill="1" applyBorder="1" applyAlignment="1">
      <alignment horizontal="right"/>
    </xf>
    <xf numFmtId="0" fontId="97" fillId="0" borderId="30" xfId="0" applyFont="1" applyFill="1" applyBorder="1" applyAlignment="1">
      <alignment horizontal="right" indent="3"/>
    </xf>
    <xf numFmtId="3" fontId="76" fillId="0" borderId="0" xfId="0" applyNumberFormat="1" applyFont="1" applyBorder="1" applyAlignment="1">
      <alignment horizontal="right"/>
    </xf>
    <xf numFmtId="1" fontId="261" fillId="0" borderId="0" xfId="0" applyNumberFormat="1" applyFont="1" applyFill="1" applyBorder="1" applyAlignment="1">
      <alignment horizontal="right"/>
    </xf>
    <xf numFmtId="0" fontId="261" fillId="0" borderId="0" xfId="0" applyFont="1" applyFill="1" applyAlignment="1">
      <alignment horizontal="right"/>
    </xf>
    <xf numFmtId="0" fontId="117" fillId="0" borderId="0" xfId="0" applyFont="1" applyFill="1" applyAlignment="1">
      <alignment horizontal="right" wrapText="1"/>
    </xf>
    <xf numFmtId="0" fontId="117" fillId="0" borderId="0" xfId="0" applyFont="1" applyFill="1" applyAlignment="1">
      <alignment horizontal="right" readingOrder="2"/>
    </xf>
    <xf numFmtId="0" fontId="86" fillId="0" borderId="0" xfId="0" applyFont="1" applyFill="1" applyBorder="1" applyAlignment="1">
      <alignment horizontal="right" vertical="center"/>
    </xf>
    <xf numFmtId="0" fontId="85" fillId="0" borderId="30" xfId="0" applyFont="1" applyFill="1" applyBorder="1" applyAlignment="1">
      <alignment horizontal="right" indent="2" readingOrder="2"/>
    </xf>
    <xf numFmtId="1" fontId="83" fillId="30" borderId="0" xfId="0" applyNumberFormat="1" applyFont="1" applyFill="1" applyBorder="1" applyAlignment="1">
      <alignment horizontal="right" vertical="center"/>
    </xf>
    <xf numFmtId="3" fontId="96" fillId="30" borderId="0" xfId="0" applyNumberFormat="1" applyFont="1" applyFill="1" applyBorder="1"/>
    <xf numFmtId="0" fontId="259" fillId="36" borderId="0" xfId="0" applyFont="1" applyFill="1" applyBorder="1" applyAlignment="1">
      <alignment horizontal="center"/>
    </xf>
    <xf numFmtId="0" fontId="259" fillId="36" borderId="0" xfId="0" applyFont="1" applyFill="1" applyBorder="1" applyAlignment="1">
      <alignment vertical="center" wrapText="1"/>
    </xf>
    <xf numFmtId="0" fontId="87" fillId="0" borderId="32" xfId="0" applyFont="1" applyFill="1" applyBorder="1" applyAlignment="1">
      <alignment vertical="center"/>
    </xf>
    <xf numFmtId="0" fontId="259" fillId="36" borderId="34" xfId="0" applyFont="1" applyFill="1" applyBorder="1" applyAlignment="1">
      <alignment horizontal="center"/>
    </xf>
    <xf numFmtId="0" fontId="259" fillId="36" borderId="35" xfId="0" applyFont="1" applyFill="1" applyBorder="1" applyAlignment="1">
      <alignment horizontal="center"/>
    </xf>
    <xf numFmtId="1" fontId="83" fillId="30" borderId="0" xfId="36" applyNumberFormat="1" applyFont="1" applyFill="1" applyBorder="1" applyAlignment="1">
      <alignment horizontal="right" vertical="center" readingOrder="2"/>
    </xf>
    <xf numFmtId="0" fontId="259" fillId="36" borderId="0" xfId="36" applyFont="1" applyFill="1" applyBorder="1" applyAlignment="1">
      <alignment vertical="center"/>
    </xf>
    <xf numFmtId="0" fontId="87" fillId="0" borderId="0" xfId="0" applyFont="1" applyFill="1" applyBorder="1" applyAlignment="1">
      <alignment horizontal="right" vertical="top" wrapText="1" readingOrder="2"/>
    </xf>
    <xf numFmtId="0" fontId="87" fillId="0" borderId="0" xfId="36" applyFont="1" applyFill="1" applyBorder="1" applyAlignment="1">
      <alignment vertical="top" readingOrder="2"/>
    </xf>
    <xf numFmtId="0" fontId="259" fillId="36" borderId="0" xfId="38" applyFont="1" applyFill="1" applyBorder="1" applyAlignment="1">
      <alignment vertical="center"/>
    </xf>
    <xf numFmtId="0" fontId="259" fillId="36" borderId="0" xfId="38" applyFont="1" applyFill="1" applyBorder="1" applyAlignment="1">
      <alignment vertical="center" wrapText="1"/>
    </xf>
    <xf numFmtId="0" fontId="97" fillId="0" borderId="30" xfId="0" applyFont="1" applyFill="1" applyBorder="1" applyAlignment="1">
      <alignment horizontal="right" indent="2"/>
    </xf>
    <xf numFmtId="170" fontId="122" fillId="30" borderId="0" xfId="38" applyNumberFormat="1" applyFont="1" applyFill="1" applyBorder="1"/>
    <xf numFmtId="0" fontId="96" fillId="0" borderId="30" xfId="0" applyFont="1" applyFill="1" applyBorder="1" applyAlignment="1">
      <alignment horizontal="right" indent="2"/>
    </xf>
    <xf numFmtId="0" fontId="96" fillId="30" borderId="0" xfId="0" applyFont="1" applyFill="1" applyBorder="1" applyAlignment="1"/>
    <xf numFmtId="0" fontId="85" fillId="0" borderId="0" xfId="0" applyFont="1" applyFill="1" applyAlignment="1">
      <alignment horizontal="right" vertical="center" readingOrder="2"/>
    </xf>
    <xf numFmtId="37" fontId="83" fillId="0" borderId="0" xfId="0" applyNumberFormat="1" applyFont="1" applyFill="1" applyBorder="1" applyAlignment="1">
      <alignment horizontal="right"/>
    </xf>
    <xf numFmtId="37" fontId="110" fillId="0" borderId="0" xfId="0" applyNumberFormat="1" applyFont="1" applyFill="1" applyBorder="1" applyAlignment="1">
      <alignment horizontal="right"/>
    </xf>
    <xf numFmtId="37" fontId="83" fillId="30" borderId="0" xfId="0" applyNumberFormat="1" applyFont="1" applyFill="1" applyBorder="1" applyAlignment="1">
      <alignment horizontal="right"/>
    </xf>
    <xf numFmtId="37" fontId="110" fillId="30" borderId="0" xfId="0" applyNumberFormat="1" applyFont="1" applyFill="1" applyBorder="1" applyAlignment="1">
      <alignment horizontal="right"/>
    </xf>
    <xf numFmtId="37" fontId="110" fillId="0" borderId="0" xfId="0" applyNumberFormat="1" applyFont="1" applyFill="1" applyBorder="1" applyAlignment="1">
      <alignment horizontal="right" vertical="center"/>
    </xf>
    <xf numFmtId="37" fontId="111" fillId="0" borderId="0" xfId="0" applyNumberFormat="1" applyFont="1" applyFill="1" applyBorder="1" applyAlignment="1">
      <alignment horizontal="right"/>
    </xf>
    <xf numFmtId="0" fontId="97" fillId="0" borderId="30" xfId="38" applyFont="1" applyFill="1" applyBorder="1" applyAlignment="1">
      <alignment horizontal="right" indent="2"/>
    </xf>
    <xf numFmtId="0" fontId="109" fillId="0" borderId="30" xfId="38" applyFont="1" applyFill="1" applyBorder="1" applyAlignment="1"/>
    <xf numFmtId="0" fontId="96" fillId="0" borderId="30" xfId="0" applyFont="1" applyFill="1" applyBorder="1" applyAlignment="1"/>
    <xf numFmtId="0" fontId="109" fillId="30" borderId="0" xfId="0" applyFont="1" applyFill="1" applyBorder="1" applyAlignment="1"/>
    <xf numFmtId="180" fontId="110" fillId="30" borderId="0" xfId="0" applyNumberFormat="1" applyFont="1" applyFill="1" applyBorder="1" applyAlignment="1">
      <alignment horizontal="right"/>
    </xf>
    <xf numFmtId="0" fontId="109" fillId="0" borderId="30" xfId="0" applyFont="1" applyFill="1" applyBorder="1" applyAlignment="1"/>
    <xf numFmtId="0" fontId="109" fillId="30" borderId="0" xfId="38" applyFont="1" applyFill="1" applyBorder="1" applyAlignment="1"/>
    <xf numFmtId="170" fontId="122" fillId="0" borderId="0" xfId="38" applyNumberFormat="1" applyFont="1" applyBorder="1"/>
    <xf numFmtId="180" fontId="83" fillId="0" borderId="0" xfId="0" applyNumberFormat="1" applyFont="1" applyFill="1" applyBorder="1" applyAlignment="1">
      <alignment horizontal="right"/>
    </xf>
    <xf numFmtId="180" fontId="83" fillId="30" borderId="0" xfId="0" applyNumberFormat="1" applyFont="1" applyFill="1" applyBorder="1" applyAlignment="1">
      <alignment horizontal="right"/>
    </xf>
    <xf numFmtId="181" fontId="83" fillId="0" borderId="0" xfId="0" applyNumberFormat="1" applyFont="1" applyFill="1" applyBorder="1" applyAlignment="1">
      <alignment horizontal="right" vertical="center"/>
    </xf>
    <xf numFmtId="0" fontId="117" fillId="0" borderId="0" xfId="0" applyFont="1" applyFill="1" applyBorder="1" applyAlignment="1">
      <alignment horizontal="right" readingOrder="2"/>
    </xf>
    <xf numFmtId="0" fontId="0" fillId="0" borderId="0" xfId="0" applyFont="1" applyBorder="1"/>
    <xf numFmtId="170" fontId="111" fillId="0" borderId="0" xfId="0" applyNumberFormat="1" applyFont="1" applyFill="1" applyBorder="1"/>
    <xf numFmtId="0" fontId="259" fillId="36" borderId="0" xfId="0" applyFont="1" applyFill="1" applyBorder="1"/>
    <xf numFmtId="0" fontId="96" fillId="30" borderId="0" xfId="0" applyFont="1" applyFill="1" applyBorder="1" applyAlignment="1">
      <alignment horizontal="right"/>
    </xf>
    <xf numFmtId="170" fontId="110" fillId="30" borderId="0" xfId="0" applyNumberFormat="1" applyFont="1" applyFill="1" applyBorder="1" applyAlignment="1">
      <alignment horizontal="right"/>
    </xf>
    <xf numFmtId="0" fontId="120" fillId="0" borderId="30" xfId="0" applyFont="1" applyBorder="1" applyAlignment="1">
      <alignment horizontal="right" indent="2"/>
    </xf>
    <xf numFmtId="37" fontId="122" fillId="0" borderId="0" xfId="0" applyNumberFormat="1" applyFont="1" applyFill="1" applyBorder="1"/>
    <xf numFmtId="0" fontId="96" fillId="0" borderId="30" xfId="0" applyFont="1" applyFill="1" applyBorder="1"/>
    <xf numFmtId="0" fontId="259" fillId="36" borderId="33" xfId="0" applyFont="1" applyFill="1" applyBorder="1" applyAlignment="1">
      <alignment horizontal="right" wrapText="1"/>
    </xf>
    <xf numFmtId="0" fontId="259" fillId="36" borderId="32" xfId="0" applyFont="1" applyFill="1" applyBorder="1" applyAlignment="1">
      <alignment horizontal="right" wrapText="1"/>
    </xf>
    <xf numFmtId="0" fontId="259" fillId="36" borderId="31" xfId="0" applyFont="1" applyFill="1" applyBorder="1" applyAlignment="1">
      <alignment horizontal="right"/>
    </xf>
    <xf numFmtId="0" fontId="259" fillId="36" borderId="38" xfId="0" applyFont="1" applyFill="1" applyBorder="1" applyAlignment="1">
      <alignment horizontal="right"/>
    </xf>
    <xf numFmtId="0" fontId="259" fillId="36" borderId="37" xfId="0" applyFont="1" applyFill="1" applyBorder="1" applyAlignment="1">
      <alignment horizontal="right"/>
    </xf>
    <xf numFmtId="0" fontId="0" fillId="0" borderId="29" xfId="0" applyBorder="1"/>
    <xf numFmtId="0" fontId="0" fillId="0" borderId="0" xfId="0" applyBorder="1"/>
    <xf numFmtId="180" fontId="106" fillId="0" borderId="0" xfId="0" applyNumberFormat="1" applyFont="1" applyFill="1" applyBorder="1" applyAlignment="1">
      <alignment horizontal="right"/>
    </xf>
    <xf numFmtId="180" fontId="106" fillId="30" borderId="0" xfId="0" applyNumberFormat="1" applyFont="1" applyFill="1" applyBorder="1" applyAlignment="1">
      <alignment horizontal="right"/>
    </xf>
    <xf numFmtId="0" fontId="259" fillId="36" borderId="0" xfId="38" applyFont="1" applyFill="1" applyBorder="1" applyAlignment="1">
      <alignment horizontal="right" vertical="center"/>
    </xf>
    <xf numFmtId="0" fontId="259" fillId="36" borderId="0" xfId="38" applyFont="1" applyFill="1" applyBorder="1" applyAlignment="1">
      <alignment horizontal="right" vertical="center" wrapText="1"/>
    </xf>
    <xf numFmtId="170" fontId="84" fillId="0" borderId="0" xfId="38" applyNumberFormat="1" applyFont="1" applyBorder="1"/>
    <xf numFmtId="170" fontId="106" fillId="30" borderId="0" xfId="38" applyNumberFormat="1" applyFont="1" applyFill="1" applyBorder="1"/>
    <xf numFmtId="0" fontId="96" fillId="0" borderId="30" xfId="38" applyFont="1" applyFill="1" applyBorder="1" applyAlignment="1">
      <alignment horizontal="right" indent="2"/>
    </xf>
    <xf numFmtId="170" fontId="84" fillId="0" borderId="0" xfId="38" applyNumberFormat="1" applyFont="1" applyBorder="1" applyAlignment="1">
      <alignment horizontal="right"/>
    </xf>
    <xf numFmtId="0" fontId="52" fillId="0" borderId="0" xfId="0" applyFont="1" applyBorder="1"/>
    <xf numFmtId="0" fontId="126" fillId="0" borderId="0" xfId="0" applyFont="1" applyFill="1" applyBorder="1" applyAlignment="1">
      <alignment horizontal="right" vertical="center" readingOrder="2"/>
    </xf>
    <xf numFmtId="0" fontId="126" fillId="0" borderId="0" xfId="0" applyFont="1" applyFill="1" applyBorder="1" applyAlignment="1">
      <alignment horizontal="right" vertical="center"/>
    </xf>
    <xf numFmtId="0" fontId="97" fillId="0" borderId="30" xfId="0" applyFont="1" applyFill="1" applyBorder="1" applyAlignment="1">
      <alignment horizontal="right" indent="4"/>
    </xf>
    <xf numFmtId="170" fontId="106" fillId="30" borderId="0" xfId="38" applyNumberFormat="1" applyFont="1" applyFill="1" applyBorder="1" applyAlignment="1">
      <alignment horizontal="right"/>
    </xf>
    <xf numFmtId="0" fontId="125" fillId="0" borderId="0" xfId="0" applyFont="1" applyFill="1" applyBorder="1" applyAlignment="1"/>
    <xf numFmtId="0" fontId="96" fillId="30" borderId="0" xfId="0" applyFont="1" applyFill="1" applyBorder="1" applyAlignment="1">
      <alignment vertical="center"/>
    </xf>
    <xf numFmtId="0" fontId="97" fillId="0" borderId="30" xfId="0" applyFont="1" applyFill="1" applyBorder="1" applyAlignment="1">
      <alignment horizontal="right" indent="5"/>
    </xf>
    <xf numFmtId="0" fontId="0" fillId="30" borderId="0" xfId="0" applyFill="1" applyBorder="1"/>
    <xf numFmtId="0" fontId="97" fillId="30" borderId="0" xfId="0" applyFont="1" applyFill="1" applyBorder="1"/>
    <xf numFmtId="180" fontId="111" fillId="30" borderId="0" xfId="0" applyNumberFormat="1" applyFont="1" applyFill="1" applyBorder="1" applyAlignment="1">
      <alignment horizontal="right"/>
    </xf>
    <xf numFmtId="181" fontId="110" fillId="30" borderId="0" xfId="38" applyNumberFormat="1" applyFont="1" applyFill="1" applyBorder="1" applyAlignment="1">
      <alignment horizontal="right"/>
    </xf>
    <xf numFmtId="0" fontId="117" fillId="0" borderId="0" xfId="0" applyFont="1" applyFill="1" applyBorder="1" applyAlignment="1">
      <alignment vertical="center"/>
    </xf>
    <xf numFmtId="0" fontId="126" fillId="0" borderId="0" xfId="0" applyFont="1" applyFill="1" applyBorder="1"/>
    <xf numFmtId="0" fontId="117" fillId="0" borderId="0" xfId="0" applyFont="1" applyFill="1" applyBorder="1" applyAlignment="1"/>
    <xf numFmtId="0" fontId="260" fillId="36" borderId="0" xfId="0" applyFont="1" applyFill="1" applyBorder="1"/>
    <xf numFmtId="0" fontId="96" fillId="30" borderId="0" xfId="0" applyFont="1" applyFill="1" applyBorder="1"/>
    <xf numFmtId="0" fontId="97" fillId="0" borderId="30" xfId="0" applyFont="1" applyFill="1" applyBorder="1" applyAlignment="1">
      <alignment horizontal="right"/>
    </xf>
    <xf numFmtId="49" fontId="85" fillId="0" borderId="30" xfId="0" applyNumberFormat="1" applyFont="1" applyFill="1" applyBorder="1" applyAlignment="1">
      <alignment horizontal="right" readingOrder="2"/>
    </xf>
    <xf numFmtId="49" fontId="85" fillId="0" borderId="30" xfId="36" applyNumberFormat="1" applyFont="1" applyFill="1" applyBorder="1" applyAlignment="1">
      <alignment horizontal="right" readingOrder="2"/>
    </xf>
    <xf numFmtId="49" fontId="85" fillId="0" borderId="0" xfId="0" applyNumberFormat="1" applyFont="1" applyFill="1" applyBorder="1" applyAlignment="1">
      <alignment horizontal="right" readingOrder="2"/>
    </xf>
    <xf numFmtId="49" fontId="85" fillId="0" borderId="0" xfId="36" applyNumberFormat="1" applyFont="1" applyFill="1" applyBorder="1" applyAlignment="1">
      <alignment horizontal="right" readingOrder="2"/>
    </xf>
    <xf numFmtId="0" fontId="259" fillId="36" borderId="39" xfId="0" applyFont="1" applyFill="1" applyBorder="1" applyAlignment="1">
      <alignment horizontal="right" vertical="center"/>
    </xf>
    <xf numFmtId="0" fontId="259" fillId="36" borderId="34" xfId="0" applyFont="1" applyFill="1" applyBorder="1" applyAlignment="1">
      <alignment horizontal="right" vertical="center"/>
    </xf>
    <xf numFmtId="0" fontId="259" fillId="36" borderId="32" xfId="0" applyFont="1" applyFill="1" applyBorder="1" applyAlignment="1">
      <alignment horizontal="right" vertical="center"/>
    </xf>
    <xf numFmtId="0" fontId="114" fillId="0" borderId="0" xfId="0" applyFont="1" applyBorder="1"/>
    <xf numFmtId="169" fontId="263" fillId="0" borderId="0" xfId="0" applyNumberFormat="1" applyFont="1" applyFill="1" applyBorder="1"/>
    <xf numFmtId="169" fontId="264" fillId="0" borderId="0" xfId="0" applyNumberFormat="1" applyFont="1" applyFill="1" applyBorder="1"/>
    <xf numFmtId="0" fontId="85" fillId="0" borderId="30" xfId="0" applyFont="1" applyFill="1" applyBorder="1" applyAlignment="1">
      <alignment horizontal="right" readingOrder="2"/>
    </xf>
    <xf numFmtId="0" fontId="0" fillId="0" borderId="0" xfId="0"/>
    <xf numFmtId="0" fontId="87" fillId="0" borderId="0" xfId="0" applyFont="1" applyFill="1" applyAlignment="1">
      <alignment vertical="top"/>
    </xf>
    <xf numFmtId="0" fontId="87" fillId="0" borderId="0" xfId="0" applyFont="1" applyFill="1" applyAlignment="1">
      <alignment horizontal="right" vertical="center" readingOrder="2"/>
    </xf>
    <xf numFmtId="37" fontId="0" fillId="0" borderId="0" xfId="0" applyNumberFormat="1"/>
    <xf numFmtId="0" fontId="127" fillId="0" borderId="0" xfId="0" applyFont="1" applyFill="1" applyBorder="1" applyAlignment="1">
      <alignment horizontal="right" vertical="center" readingOrder="2"/>
    </xf>
    <xf numFmtId="0" fontId="97" fillId="0" borderId="0" xfId="0" applyFont="1" applyFill="1" applyBorder="1"/>
    <xf numFmtId="0" fontId="0" fillId="0" borderId="0" xfId="0" applyFill="1"/>
    <xf numFmtId="179" fontId="93" fillId="0" borderId="0" xfId="37" applyNumberFormat="1" applyFont="1" applyFill="1" applyBorder="1" applyAlignment="1"/>
    <xf numFmtId="0" fontId="13" fillId="0" borderId="0" xfId="0" applyFont="1" applyFill="1" applyBorder="1" applyAlignment="1">
      <alignment horizontal="right" vertical="top" wrapText="1"/>
    </xf>
    <xf numFmtId="0" fontId="13" fillId="0" borderId="0" xfId="0" applyFont="1" applyFill="1" applyBorder="1" applyAlignment="1">
      <alignment horizontal="right" vertical="top"/>
    </xf>
    <xf numFmtId="0" fontId="38" fillId="0" borderId="0" xfId="0" applyFont="1" applyFill="1" applyBorder="1" applyAlignment="1">
      <alignment horizontal="center" vertical="center" textRotation="90"/>
    </xf>
    <xf numFmtId="0" fontId="13" fillId="0" borderId="0" xfId="0" applyFont="1" applyFill="1" applyBorder="1" applyAlignment="1">
      <alignment horizontal="right" vertical="center" wrapText="1"/>
    </xf>
    <xf numFmtId="0" fontId="39" fillId="0" borderId="0" xfId="0" applyFont="1" applyFill="1" applyAlignment="1">
      <alignment horizontal="right" readingOrder="2"/>
    </xf>
    <xf numFmtId="0" fontId="39" fillId="0" borderId="1" xfId="0" applyFont="1" applyFill="1" applyBorder="1" applyAlignment="1">
      <alignment horizontal="right" readingOrder="2"/>
    </xf>
    <xf numFmtId="0" fontId="15" fillId="0" borderId="0" xfId="0" applyFont="1" applyFill="1" applyAlignment="1">
      <alignment horizontal="right" vertical="center" readingOrder="2"/>
    </xf>
    <xf numFmtId="0" fontId="39" fillId="0" borderId="0" xfId="0" applyFont="1" applyFill="1" applyAlignment="1">
      <alignment horizontal="right" vertical="center" readingOrder="2"/>
    </xf>
    <xf numFmtId="0" fontId="56" fillId="0" borderId="2" xfId="0" applyFont="1" applyFill="1" applyBorder="1" applyAlignment="1">
      <alignment horizontal="left" vertical="center" indent="7"/>
    </xf>
    <xf numFmtId="0" fontId="15" fillId="0" borderId="2" xfId="0" applyFont="1" applyFill="1" applyBorder="1" applyAlignment="1">
      <alignment horizontal="left" vertical="center" indent="7"/>
    </xf>
    <xf numFmtId="0" fontId="15" fillId="0" borderId="3" xfId="0" applyFont="1" applyFill="1" applyBorder="1" applyAlignment="1">
      <alignment horizontal="right" vertical="center"/>
    </xf>
    <xf numFmtId="0" fontId="15" fillId="0" borderId="1" xfId="0" applyFont="1" applyFill="1" applyBorder="1" applyAlignment="1">
      <alignment horizontal="right" vertical="center"/>
    </xf>
    <xf numFmtId="0" fontId="44" fillId="0" borderId="0" xfId="0" applyFont="1" applyFill="1" applyBorder="1" applyAlignment="1">
      <alignment vertical="center" wrapText="1"/>
    </xf>
    <xf numFmtId="0" fontId="56" fillId="0" borderId="3" xfId="0" applyFont="1" applyFill="1" applyBorder="1" applyAlignment="1">
      <alignment horizontal="right" vertical="center" readingOrder="2"/>
    </xf>
    <xf numFmtId="0" fontId="56" fillId="0" borderId="1" xfId="0" applyFont="1" applyFill="1" applyBorder="1" applyAlignment="1">
      <alignment horizontal="right" vertical="center" readingOrder="2"/>
    </xf>
    <xf numFmtId="0" fontId="56" fillId="0" borderId="3" xfId="0" applyFont="1" applyFill="1" applyBorder="1" applyAlignment="1">
      <alignment horizontal="right" vertical="center"/>
    </xf>
    <xf numFmtId="0" fontId="56" fillId="0" borderId="1" xfId="0" applyFont="1" applyFill="1" applyBorder="1" applyAlignment="1">
      <alignment horizontal="right" vertical="center"/>
    </xf>
    <xf numFmtId="0" fontId="34" fillId="0" borderId="3" xfId="0" applyFont="1" applyFill="1" applyBorder="1" applyAlignment="1">
      <alignment horizontal="right" vertical="center"/>
    </xf>
    <xf numFmtId="0" fontId="34" fillId="0" borderId="1" xfId="0" applyFont="1" applyFill="1" applyBorder="1" applyAlignment="1">
      <alignment horizontal="right" vertical="center"/>
    </xf>
    <xf numFmtId="0" fontId="34" fillId="0" borderId="2" xfId="0" applyFont="1" applyFill="1" applyBorder="1" applyAlignment="1">
      <alignment horizontal="center"/>
    </xf>
    <xf numFmtId="0" fontId="56" fillId="0" borderId="2" xfId="0" applyFont="1" applyFill="1" applyBorder="1" applyAlignment="1">
      <alignment horizontal="center" vertical="center"/>
    </xf>
    <xf numFmtId="0" fontId="13" fillId="0" borderId="0" xfId="0" applyFont="1" applyFill="1" applyBorder="1" applyAlignment="1">
      <alignment horizontal="right" vertical="center"/>
    </xf>
    <xf numFmtId="0" fontId="13" fillId="0" borderId="0" xfId="0" applyFont="1" applyFill="1" applyAlignment="1">
      <alignment horizontal="right" vertical="center" wrapText="1" readingOrder="2"/>
    </xf>
    <xf numFmtId="0" fontId="39" fillId="0" borderId="0" xfId="0" applyFont="1" applyFill="1" applyAlignment="1">
      <alignment horizontal="right" wrapText="1" readingOrder="2"/>
    </xf>
    <xf numFmtId="0" fontId="13" fillId="0" borderId="0" xfId="0" applyFont="1" applyFill="1" applyAlignment="1">
      <alignment horizontal="right" vertical="center" readingOrder="2"/>
    </xf>
    <xf numFmtId="0" fontId="47" fillId="0" borderId="3" xfId="0" applyFont="1" applyFill="1" applyBorder="1" applyAlignment="1">
      <alignment horizontal="right"/>
    </xf>
    <xf numFmtId="0" fontId="47" fillId="0" borderId="0" xfId="0" applyFont="1" applyFill="1" applyBorder="1" applyAlignment="1">
      <alignment horizontal="right"/>
    </xf>
    <xf numFmtId="0" fontId="66" fillId="0" borderId="0" xfId="0" applyFont="1" applyFill="1" applyAlignment="1">
      <alignment horizontal="right" wrapText="1" readingOrder="2"/>
    </xf>
    <xf numFmtId="0" fontId="39" fillId="0" borderId="0" xfId="0" applyFont="1" applyFill="1" applyAlignment="1">
      <alignment horizontal="right" vertical="center" wrapText="1" readingOrder="2"/>
    </xf>
    <xf numFmtId="0" fontId="47" fillId="0" borderId="3" xfId="0" applyFont="1" applyFill="1" applyBorder="1" applyAlignment="1">
      <alignment horizontal="right" readingOrder="2"/>
    </xf>
    <xf numFmtId="0" fontId="34" fillId="0" borderId="1" xfId="0" applyFont="1" applyFill="1" applyBorder="1" applyAlignment="1">
      <alignment horizontal="center"/>
    </xf>
    <xf numFmtId="0" fontId="34" fillId="0" borderId="3"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3" xfId="0" applyFont="1" applyFill="1" applyBorder="1" applyAlignment="1">
      <alignment horizontal="right" vertical="center" wrapText="1"/>
    </xf>
    <xf numFmtId="0" fontId="34" fillId="0" borderId="1" xfId="0" applyFont="1" applyFill="1" applyBorder="1" applyAlignment="1">
      <alignment horizontal="right" vertical="center" wrapText="1"/>
    </xf>
    <xf numFmtId="0" fontId="34" fillId="0" borderId="2" xfId="0" applyFont="1" applyFill="1" applyBorder="1" applyAlignment="1">
      <alignment horizontal="right" vertical="center" wrapText="1"/>
    </xf>
    <xf numFmtId="0" fontId="13" fillId="0" borderId="0" xfId="0" applyFont="1" applyFill="1" applyBorder="1" applyAlignment="1">
      <alignment horizontal="right" vertical="top" wrapText="1" readingOrder="2"/>
    </xf>
    <xf numFmtId="0" fontId="13" fillId="0" borderId="0" xfId="0" applyFont="1" applyFill="1" applyBorder="1" applyAlignment="1">
      <alignment horizontal="right" vertical="top" readingOrder="2"/>
    </xf>
    <xf numFmtId="0" fontId="15" fillId="0" borderId="1" xfId="0" applyFont="1" applyFill="1" applyBorder="1" applyAlignment="1">
      <alignment horizontal="right" readingOrder="2"/>
    </xf>
    <xf numFmtId="0" fontId="57" fillId="0" borderId="0" xfId="0" applyFont="1" applyFill="1" applyBorder="1" applyAlignment="1">
      <alignment horizontal="right"/>
    </xf>
    <xf numFmtId="0" fontId="13" fillId="0" borderId="0" xfId="0" applyFont="1" applyFill="1" applyBorder="1" applyAlignment="1">
      <alignment horizontal="right" vertical="justify" wrapText="1" readingOrder="2"/>
    </xf>
    <xf numFmtId="0" fontId="13" fillId="0" borderId="0" xfId="0" applyFont="1" applyFill="1" applyBorder="1" applyAlignment="1">
      <alignment horizontal="right" vertical="justify" readingOrder="2"/>
    </xf>
    <xf numFmtId="0" fontId="39" fillId="0" borderId="0" xfId="0" applyFont="1" applyFill="1" applyBorder="1" applyAlignment="1">
      <alignment horizontal="right" wrapText="1" readingOrder="2"/>
    </xf>
    <xf numFmtId="0" fontId="39" fillId="0" borderId="0" xfId="0" applyFont="1" applyFill="1" applyBorder="1" applyAlignment="1">
      <alignment horizontal="right" vertical="center" wrapText="1" readingOrder="2"/>
    </xf>
    <xf numFmtId="0" fontId="15" fillId="0" borderId="0" xfId="0" applyFont="1" applyFill="1" applyBorder="1" applyAlignment="1">
      <alignment horizontal="right" readingOrder="2"/>
    </xf>
    <xf numFmtId="0" fontId="34" fillId="0" borderId="3" xfId="7" applyFont="1" applyFill="1" applyBorder="1" applyAlignment="1">
      <alignment horizontal="right" vertical="center"/>
    </xf>
    <xf numFmtId="0" fontId="34" fillId="0" borderId="1" xfId="7" applyFont="1" applyFill="1" applyBorder="1" applyAlignment="1">
      <alignment horizontal="right" vertical="center"/>
    </xf>
    <xf numFmtId="0" fontId="34" fillId="0" borderId="2" xfId="7" applyFont="1" applyFill="1" applyBorder="1" applyAlignment="1">
      <alignment horizontal="center" vertical="center"/>
    </xf>
    <xf numFmtId="0" fontId="34" fillId="0" borderId="2" xfId="7" applyFont="1" applyFill="1" applyBorder="1" applyAlignment="1">
      <alignment horizontal="center" vertical="center" wrapText="1"/>
    </xf>
    <xf numFmtId="0" fontId="39" fillId="0" borderId="0" xfId="7" applyFont="1" applyFill="1" applyBorder="1" applyAlignment="1">
      <alignment horizontal="right" vertical="center" wrapText="1" readingOrder="2"/>
    </xf>
    <xf numFmtId="0" fontId="13" fillId="0" borderId="0" xfId="7" applyFont="1" applyFill="1" applyBorder="1" applyAlignment="1">
      <alignment horizontal="right" vertical="justify" wrapText="1"/>
    </xf>
    <xf numFmtId="0" fontId="13" fillId="0" borderId="0" xfId="7" applyFont="1" applyFill="1" applyBorder="1" applyAlignment="1">
      <alignment horizontal="right" vertical="justify"/>
    </xf>
    <xf numFmtId="0" fontId="39" fillId="0" borderId="0" xfId="7" applyFont="1" applyFill="1" applyBorder="1" applyAlignment="1">
      <alignment horizontal="right" wrapText="1" readingOrder="2"/>
    </xf>
    <xf numFmtId="0" fontId="68" fillId="0" borderId="0" xfId="0" applyFont="1" applyFill="1" applyBorder="1" applyAlignment="1">
      <alignment horizontal="center" vertical="center" textRotation="90"/>
    </xf>
    <xf numFmtId="0" fontId="56" fillId="0" borderId="2"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2" xfId="0" applyFont="1" applyFill="1" applyBorder="1" applyAlignment="1">
      <alignment horizontal="center" vertical="center" wrapText="1"/>
    </xf>
    <xf numFmtId="168" fontId="39" fillId="0" borderId="1" xfId="0" applyNumberFormat="1" applyFont="1" applyFill="1" applyBorder="1" applyAlignment="1">
      <alignment horizontal="right" vertical="center" wrapText="1" readingOrder="2"/>
    </xf>
    <xf numFmtId="168" fontId="39" fillId="0" borderId="0" xfId="0" applyNumberFormat="1" applyFont="1" applyFill="1" applyBorder="1" applyAlignment="1">
      <alignment vertical="center" wrapText="1" readingOrder="2"/>
    </xf>
    <xf numFmtId="168" fontId="39" fillId="0" borderId="0" xfId="0" applyNumberFormat="1" applyFont="1" applyFill="1" applyBorder="1" applyAlignment="1">
      <alignment horizontal="right" vertical="center" wrapText="1" readingOrder="2"/>
    </xf>
    <xf numFmtId="0" fontId="34" fillId="0" borderId="5" xfId="0" applyFont="1" applyFill="1" applyBorder="1" applyAlignment="1">
      <alignment horizontal="center" vertical="center" wrapText="1"/>
    </xf>
    <xf numFmtId="0" fontId="34" fillId="0" borderId="2" xfId="0" applyFont="1" applyFill="1" applyBorder="1" applyAlignment="1">
      <alignment horizontal="center" vertical="center"/>
    </xf>
    <xf numFmtId="0" fontId="34" fillId="0" borderId="5" xfId="0" applyFont="1" applyFill="1" applyBorder="1" applyAlignment="1">
      <alignment horizontal="center" vertical="center"/>
    </xf>
    <xf numFmtId="0" fontId="56" fillId="0" borderId="1" xfId="0" applyFont="1" applyFill="1" applyBorder="1" applyAlignment="1">
      <alignment horizontal="center" vertical="center"/>
    </xf>
    <xf numFmtId="1" fontId="56" fillId="0" borderId="3" xfId="0" applyNumberFormat="1" applyFont="1" applyFill="1" applyBorder="1" applyAlignment="1">
      <alignment horizontal="right" vertical="center" readingOrder="2"/>
    </xf>
    <xf numFmtId="1" fontId="56" fillId="0" borderId="1" xfId="0" applyNumberFormat="1" applyFont="1" applyFill="1" applyBorder="1" applyAlignment="1">
      <alignment horizontal="right" vertical="center" readingOrder="2"/>
    </xf>
    <xf numFmtId="0" fontId="39" fillId="0" borderId="1" xfId="0" applyFont="1" applyFill="1" applyBorder="1" applyAlignment="1">
      <alignment horizontal="right" vertical="center" wrapText="1" readingOrder="2"/>
    </xf>
    <xf numFmtId="0" fontId="39" fillId="0" borderId="1" xfId="0" applyFont="1" applyFill="1" applyBorder="1" applyAlignment="1">
      <alignment horizontal="right" vertical="center" readingOrder="2"/>
    </xf>
    <xf numFmtId="0" fontId="15" fillId="0" borderId="1" xfId="0" applyFont="1" applyFill="1" applyBorder="1" applyAlignment="1">
      <alignment horizontal="right" vertical="center" wrapText="1" readingOrder="2"/>
    </xf>
    <xf numFmtId="0" fontId="15" fillId="0" borderId="1" xfId="0" applyFont="1" applyFill="1" applyBorder="1" applyAlignment="1">
      <alignment horizontal="right" vertical="center" readingOrder="2"/>
    </xf>
    <xf numFmtId="3" fontId="10" fillId="0" borderId="1" xfId="0" applyNumberFormat="1" applyFont="1" applyFill="1" applyBorder="1" applyAlignment="1">
      <alignment horizontal="center"/>
    </xf>
    <xf numFmtId="0" fontId="48" fillId="0" borderId="2" xfId="0" applyFont="1" applyFill="1" applyBorder="1" applyAlignment="1">
      <alignment horizontal="center" vertical="center"/>
    </xf>
    <xf numFmtId="0" fontId="48" fillId="0" borderId="5" xfId="0" applyFont="1" applyFill="1" applyBorder="1" applyAlignment="1">
      <alignment horizontal="center" vertical="center"/>
    </xf>
    <xf numFmtId="0" fontId="48" fillId="0" borderId="4" xfId="0" applyFont="1" applyFill="1" applyBorder="1" applyAlignment="1">
      <alignment horizontal="center" vertical="center"/>
    </xf>
    <xf numFmtId="0" fontId="48" fillId="0" borderId="2" xfId="0" applyFont="1" applyFill="1" applyBorder="1" applyAlignment="1">
      <alignment horizontal="center" vertical="center" wrapText="1"/>
    </xf>
    <xf numFmtId="0" fontId="73" fillId="0" borderId="0" xfId="0" applyFont="1" applyFill="1" applyAlignment="1">
      <alignment horizontal="right" readingOrder="2"/>
    </xf>
    <xf numFmtId="3" fontId="34" fillId="0" borderId="3" xfId="0" applyNumberFormat="1" applyFont="1" applyFill="1" applyBorder="1" applyAlignment="1">
      <alignment horizontal="center"/>
    </xf>
    <xf numFmtId="3" fontId="10" fillId="0" borderId="0" xfId="0" applyNumberFormat="1" applyFont="1" applyFill="1" applyAlignment="1">
      <alignment horizontal="center"/>
    </xf>
    <xf numFmtId="0" fontId="48" fillId="0" borderId="3" xfId="0" applyFont="1" applyFill="1" applyBorder="1" applyAlignment="1">
      <alignment horizontal="right" vertical="center" wrapText="1"/>
    </xf>
    <xf numFmtId="0" fontId="48" fillId="0" borderId="1" xfId="0" applyFont="1" applyFill="1" applyBorder="1" applyAlignment="1">
      <alignment horizontal="right" vertical="center" wrapText="1"/>
    </xf>
    <xf numFmtId="0" fontId="48" fillId="0" borderId="3" xfId="0" applyFont="1" applyFill="1" applyBorder="1" applyAlignment="1">
      <alignment horizontal="center" vertical="center"/>
    </xf>
    <xf numFmtId="0" fontId="15" fillId="0" borderId="0" xfId="0" applyFont="1" applyFill="1" applyBorder="1" applyAlignment="1">
      <alignment horizontal="right" vertical="center" readingOrder="2"/>
    </xf>
    <xf numFmtId="0" fontId="48" fillId="0" borderId="2" xfId="0" applyFont="1" applyFill="1" applyBorder="1" applyAlignment="1">
      <alignment horizontal="center"/>
    </xf>
    <xf numFmtId="3" fontId="49" fillId="0" borderId="0" xfId="0" applyNumberFormat="1" applyFont="1" applyFill="1" applyAlignment="1">
      <alignment horizontal="center"/>
    </xf>
    <xf numFmtId="3" fontId="48" fillId="0" borderId="0" xfId="0" applyNumberFormat="1" applyFont="1" applyFill="1" applyAlignment="1">
      <alignment horizontal="center"/>
    </xf>
    <xf numFmtId="3" fontId="49" fillId="0" borderId="1" xfId="0" applyNumberFormat="1" applyFont="1" applyFill="1" applyBorder="1" applyAlignment="1">
      <alignment horizontal="center"/>
    </xf>
    <xf numFmtId="0" fontId="87" fillId="0" borderId="13" xfId="0" applyFont="1" applyFill="1" applyBorder="1" applyAlignment="1">
      <alignment horizontal="left"/>
    </xf>
    <xf numFmtId="0" fontId="259" fillId="36" borderId="31" xfId="0" applyFont="1" applyFill="1" applyBorder="1" applyAlignment="1">
      <alignment horizontal="center"/>
    </xf>
    <xf numFmtId="0" fontId="259" fillId="36" borderId="0" xfId="0" applyFont="1" applyFill="1" applyBorder="1" applyAlignment="1">
      <alignment horizontal="center" vertical="center"/>
    </xf>
    <xf numFmtId="0" fontId="259" fillId="36" borderId="36" xfId="0" applyFont="1" applyFill="1" applyBorder="1" applyAlignment="1">
      <alignment horizontal="center"/>
    </xf>
    <xf numFmtId="0" fontId="87" fillId="0" borderId="0" xfId="0" applyFont="1" applyFill="1" applyBorder="1" applyAlignment="1">
      <alignment horizontal="right" vertical="center" wrapText="1" readingOrder="2"/>
    </xf>
    <xf numFmtId="0" fontId="87" fillId="0" borderId="0" xfId="0" applyFont="1" applyFill="1" applyAlignment="1">
      <alignment horizontal="right" vertical="top" wrapText="1"/>
    </xf>
    <xf numFmtId="0" fontId="87" fillId="0" borderId="0" xfId="0" applyFont="1" applyFill="1" applyBorder="1" applyAlignment="1">
      <alignment horizontal="right" vertical="center" readingOrder="2"/>
    </xf>
    <xf numFmtId="0" fontId="95" fillId="0" borderId="0" xfId="0" applyFont="1" applyFill="1" applyBorder="1" applyAlignment="1">
      <alignment horizontal="right" wrapText="1" readingOrder="2"/>
    </xf>
    <xf numFmtId="0" fontId="259" fillId="36" borderId="31" xfId="0" applyFont="1" applyFill="1" applyBorder="1" applyAlignment="1">
      <alignment horizontal="center" vertical="center"/>
    </xf>
    <xf numFmtId="0" fontId="259" fillId="36" borderId="33" xfId="0" applyFont="1" applyFill="1" applyBorder="1" applyAlignment="1">
      <alignment horizontal="center" vertical="center"/>
    </xf>
    <xf numFmtId="0" fontId="259" fillId="36" borderId="0" xfId="0" applyFont="1" applyFill="1" applyBorder="1" applyAlignment="1">
      <alignment horizontal="right" vertical="center"/>
    </xf>
    <xf numFmtId="0" fontId="117" fillId="0" borderId="0" xfId="0" applyFont="1" applyFill="1" applyBorder="1" applyAlignment="1">
      <alignment horizontal="right" vertical="center" wrapText="1" readingOrder="2"/>
    </xf>
    <xf numFmtId="0" fontId="108" fillId="0" borderId="0" xfId="39" applyFont="1" applyAlignment="1">
      <alignment horizontal="right" indent="2"/>
    </xf>
    <xf numFmtId="0" fontId="144" fillId="0" borderId="1" xfId="39" applyFont="1" applyFill="1" applyBorder="1" applyAlignment="1">
      <alignment horizontal="right" vertical="center" wrapText="1" readingOrder="2"/>
    </xf>
    <xf numFmtId="0" fontId="144" fillId="0" borderId="0" xfId="39" applyFont="1" applyFill="1" applyBorder="1" applyAlignment="1">
      <alignment horizontal="right" vertical="center" wrapText="1" readingOrder="2"/>
    </xf>
    <xf numFmtId="0" fontId="139" fillId="0" borderId="2" xfId="39" applyFont="1" applyFill="1" applyBorder="1" applyAlignment="1">
      <alignment horizontal="right" vertical="center"/>
    </xf>
    <xf numFmtId="0" fontId="139" fillId="0" borderId="0" xfId="39" applyFont="1" applyFill="1" applyBorder="1" applyAlignment="1">
      <alignment horizontal="right" vertical="center"/>
    </xf>
    <xf numFmtId="0" fontId="108" fillId="0" borderId="0" xfId="39" applyFont="1" applyBorder="1" applyAlignment="1">
      <alignment horizontal="right" indent="2"/>
    </xf>
    <xf numFmtId="0" fontId="108" fillId="0" borderId="1" xfId="39" applyFont="1" applyBorder="1" applyAlignment="1">
      <alignment horizontal="right" indent="2"/>
    </xf>
    <xf numFmtId="170" fontId="122" fillId="0" borderId="0" xfId="0" applyNumberFormat="1" applyFont="1" applyAlignment="1">
      <alignment horizontal="right"/>
    </xf>
    <xf numFmtId="170" fontId="108" fillId="0" borderId="0" xfId="0" applyNumberFormat="1" applyFont="1" applyAlignment="1">
      <alignment horizontal="right"/>
    </xf>
    <xf numFmtId="170" fontId="108" fillId="0" borderId="1" xfId="0" applyNumberFormat="1" applyFont="1" applyBorder="1" applyAlignment="1">
      <alignment horizontal="right"/>
    </xf>
    <xf numFmtId="0" fontId="144" fillId="0" borderId="1" xfId="50" applyFont="1" applyFill="1" applyBorder="1" applyAlignment="1">
      <alignment horizontal="right" vertical="center" readingOrder="2"/>
    </xf>
    <xf numFmtId="0" fontId="137" fillId="0" borderId="0" xfId="40" applyFont="1" applyFill="1" applyBorder="1" applyAlignment="1">
      <alignment horizontal="left"/>
    </xf>
    <xf numFmtId="0" fontId="156" fillId="0" borderId="0" xfId="0" applyFont="1" applyBorder="1" applyAlignment="1">
      <alignment horizontal="center" vertical="center" textRotation="90"/>
    </xf>
    <xf numFmtId="0" fontId="137" fillId="0" borderId="0" xfId="40" applyFont="1" applyFill="1" applyBorder="1" applyAlignment="1">
      <alignment horizontal="left" wrapText="1"/>
    </xf>
    <xf numFmtId="0" fontId="137" fillId="0" borderId="0" xfId="41" applyFont="1" applyFill="1" applyBorder="1" applyAlignment="1">
      <alignment horizontal="right"/>
    </xf>
    <xf numFmtId="0" fontId="159" fillId="0" borderId="0" xfId="0" applyFont="1" applyFill="1" applyBorder="1" applyAlignment="1">
      <alignment horizontal="right" wrapText="1" readingOrder="2"/>
    </xf>
    <xf numFmtId="0" fontId="139" fillId="0" borderId="2" xfId="41" applyFont="1" applyFill="1" applyBorder="1" applyAlignment="1">
      <alignment horizontal="right" vertical="center"/>
    </xf>
    <xf numFmtId="0" fontId="137" fillId="0" borderId="0" xfId="41" applyFont="1" applyFill="1" applyAlignment="1">
      <alignment horizontal="right"/>
    </xf>
    <xf numFmtId="0" fontId="137" fillId="0" borderId="0" xfId="41" applyFont="1" applyFill="1" applyAlignment="1">
      <alignment horizontal="right" vertical="center" wrapText="1"/>
    </xf>
    <xf numFmtId="0" fontId="138" fillId="0" borderId="2" xfId="0" applyFont="1" applyFill="1" applyBorder="1" applyAlignment="1">
      <alignment horizontal="right" vertical="center"/>
    </xf>
    <xf numFmtId="0" fontId="137" fillId="0" borderId="0" xfId="40" applyFont="1" applyFill="1" applyBorder="1" applyAlignment="1">
      <alignment horizontal="right"/>
    </xf>
    <xf numFmtId="0" fontId="137" fillId="0" borderId="1" xfId="41" applyFont="1" applyFill="1" applyBorder="1" applyAlignment="1">
      <alignment horizontal="right"/>
    </xf>
    <xf numFmtId="3" fontId="139" fillId="0" borderId="3" xfId="0" applyNumberFormat="1" applyFont="1" applyFill="1" applyBorder="1" applyAlignment="1">
      <alignment horizontal="right"/>
    </xf>
    <xf numFmtId="3" fontId="137" fillId="0" borderId="0" xfId="0" applyNumberFormat="1" applyFont="1" applyFill="1" applyBorder="1" applyAlignment="1">
      <alignment horizontal="right"/>
    </xf>
    <xf numFmtId="173" fontId="108" fillId="0" borderId="0" xfId="44" applyNumberFormat="1" applyFont="1" applyAlignment="1">
      <alignment horizontal="right"/>
    </xf>
    <xf numFmtId="49" fontId="108" fillId="0" borderId="0" xfId="44" applyNumberFormat="1" applyFont="1" applyAlignment="1">
      <alignment horizontal="right"/>
    </xf>
    <xf numFmtId="3" fontId="137" fillId="0" borderId="1" xfId="0" applyNumberFormat="1" applyFont="1" applyFill="1" applyBorder="1" applyAlignment="1">
      <alignment horizontal="right"/>
    </xf>
    <xf numFmtId="173" fontId="108" fillId="0" borderId="1" xfId="44" applyNumberFormat="1" applyFont="1" applyBorder="1" applyAlignment="1">
      <alignment horizontal="right"/>
    </xf>
    <xf numFmtId="0" fontId="143" fillId="0" borderId="0" xfId="50" applyFont="1" applyFill="1" applyAlignment="1">
      <alignment horizontal="right" wrapText="1" readingOrder="2"/>
    </xf>
    <xf numFmtId="0" fontId="93" fillId="0" borderId="0" xfId="41" applyFont="1" applyFill="1" applyAlignment="1">
      <alignment horizontal="left" wrapText="1"/>
    </xf>
    <xf numFmtId="3" fontId="122" fillId="0" borderId="3" xfId="0" applyNumberFormat="1" applyFont="1" applyFill="1" applyBorder="1" applyAlignment="1">
      <alignment horizontal="right"/>
    </xf>
    <xf numFmtId="169" fontId="122" fillId="0" borderId="0" xfId="0" applyNumberFormat="1" applyFont="1" applyFill="1" applyBorder="1" applyAlignment="1">
      <alignment horizontal="right"/>
    </xf>
    <xf numFmtId="0" fontId="139" fillId="0" borderId="3" xfId="40" applyFont="1" applyFill="1" applyBorder="1" applyAlignment="1">
      <alignment horizontal="right" vertical="center"/>
    </xf>
    <xf numFmtId="0" fontId="139" fillId="0" borderId="1" xfId="40" applyFont="1" applyFill="1" applyBorder="1" applyAlignment="1">
      <alignment horizontal="right" vertical="center"/>
    </xf>
    <xf numFmtId="0" fontId="139" fillId="0" borderId="2" xfId="40" applyFont="1" applyFill="1" applyBorder="1" applyAlignment="1">
      <alignment horizontal="center" vertical="center"/>
    </xf>
    <xf numFmtId="0" fontId="139" fillId="0" borderId="2" xfId="40" applyFont="1" applyFill="1" applyBorder="1" applyAlignment="1">
      <alignment horizontal="right" vertical="center"/>
    </xf>
    <xf numFmtId="3" fontId="108" fillId="0" borderId="0" xfId="0" applyNumberFormat="1" applyFont="1" applyFill="1" applyBorder="1" applyAlignment="1">
      <alignment horizontal="right"/>
    </xf>
    <xf numFmtId="169" fontId="108" fillId="0" borderId="0" xfId="0" applyNumberFormat="1" applyFont="1" applyFill="1" applyBorder="1" applyAlignment="1">
      <alignment horizontal="right"/>
    </xf>
    <xf numFmtId="3" fontId="108" fillId="0" borderId="1" xfId="0" applyNumberFormat="1" applyFont="1" applyFill="1" applyBorder="1" applyAlignment="1">
      <alignment horizontal="right"/>
    </xf>
    <xf numFmtId="169" fontId="108" fillId="0" borderId="1" xfId="0" applyNumberFormat="1" applyFont="1" applyFill="1" applyBorder="1" applyAlignment="1">
      <alignment horizontal="right"/>
    </xf>
    <xf numFmtId="3" fontId="108" fillId="0" borderId="0" xfId="38" applyNumberFormat="1" applyFont="1" applyFill="1" applyBorder="1" applyAlignment="1">
      <alignment horizontal="right"/>
    </xf>
    <xf numFmtId="0" fontId="138" fillId="0" borderId="2" xfId="59" applyFont="1" applyFill="1" applyBorder="1" applyAlignment="1">
      <alignment horizontal="right" vertical="center"/>
    </xf>
    <xf numFmtId="3" fontId="122" fillId="0" borderId="0" xfId="38" applyNumberFormat="1" applyFont="1" applyBorder="1" applyAlignment="1">
      <alignment horizontal="right"/>
    </xf>
    <xf numFmtId="3" fontId="108" fillId="0" borderId="1" xfId="38" applyNumberFormat="1" applyFont="1" applyFill="1" applyBorder="1" applyAlignment="1">
      <alignment horizontal="right"/>
    </xf>
    <xf numFmtId="0" fontId="167" fillId="0" borderId="0" xfId="7" applyFont="1" applyFill="1" applyBorder="1" applyAlignment="1">
      <alignment horizontal="center" vertical="center" textRotation="90"/>
    </xf>
    <xf numFmtId="0" fontId="144" fillId="0" borderId="0" xfId="62" applyFont="1" applyFill="1" applyBorder="1" applyAlignment="1">
      <alignment horizontal="right" vertical="center" wrapText="1" readingOrder="2"/>
    </xf>
    <xf numFmtId="0" fontId="144" fillId="0" borderId="1" xfId="62" applyFont="1" applyFill="1" applyBorder="1" applyAlignment="1">
      <alignment horizontal="right" vertical="center" wrapText="1" readingOrder="2"/>
    </xf>
    <xf numFmtId="0" fontId="108" fillId="0" borderId="0" xfId="62" applyFont="1" applyAlignment="1">
      <alignment horizontal="center" vertical="center" wrapText="1"/>
    </xf>
    <xf numFmtId="0" fontId="144" fillId="0" borderId="1" xfId="62" applyFont="1" applyFill="1" applyBorder="1" applyAlignment="1">
      <alignment horizontal="right" vertical="center" readingOrder="2"/>
    </xf>
    <xf numFmtId="0" fontId="137" fillId="0" borderId="0" xfId="62" applyFont="1" applyFill="1" applyBorder="1" applyAlignment="1">
      <alignment horizontal="left" wrapText="1"/>
    </xf>
    <xf numFmtId="0" fontId="84" fillId="0" borderId="0" xfId="62" applyFont="1" applyFill="1" applyBorder="1" applyAlignment="1">
      <alignment horizontal="right" indent="2"/>
    </xf>
    <xf numFmtId="0" fontId="144" fillId="0" borderId="1" xfId="62" applyFont="1" applyFill="1" applyBorder="1" applyAlignment="1">
      <alignment horizontal="right" readingOrder="2"/>
    </xf>
    <xf numFmtId="0" fontId="84" fillId="0" borderId="0" xfId="62" applyFont="1" applyFill="1" applyBorder="1" applyAlignment="1">
      <alignment horizontal="right" wrapText="1" indent="2"/>
    </xf>
    <xf numFmtId="0" fontId="84" fillId="0" borderId="1" xfId="62" applyFont="1" applyFill="1" applyBorder="1" applyAlignment="1">
      <alignment horizontal="right" indent="2"/>
    </xf>
    <xf numFmtId="0" fontId="84" fillId="0" borderId="0" xfId="62" applyFont="1" applyFill="1" applyBorder="1" applyAlignment="1">
      <alignment horizontal="right" indent="2" readingOrder="2"/>
    </xf>
    <xf numFmtId="0" fontId="84" fillId="0" borderId="1" xfId="62" applyFont="1" applyFill="1" applyBorder="1" applyAlignment="1">
      <alignment horizontal="right" indent="2" readingOrder="2"/>
    </xf>
    <xf numFmtId="0" fontId="84" fillId="0" borderId="0" xfId="62" applyFont="1" applyFill="1" applyBorder="1" applyAlignment="1">
      <alignment horizontal="right" wrapText="1" indent="2" readingOrder="2"/>
    </xf>
    <xf numFmtId="0" fontId="84" fillId="0" borderId="0" xfId="62" applyFont="1" applyFill="1" applyBorder="1" applyAlignment="1">
      <alignment horizontal="right" vertical="center" wrapText="1"/>
    </xf>
    <xf numFmtId="0" fontId="144" fillId="0" borderId="1" xfId="62" applyFont="1" applyFill="1" applyBorder="1" applyAlignment="1">
      <alignment horizontal="right" wrapText="1" readingOrder="2"/>
    </xf>
    <xf numFmtId="0" fontId="196" fillId="0" borderId="0" xfId="2130" applyFont="1" applyAlignment="1">
      <alignment horizontal="right" readingOrder="2"/>
    </xf>
    <xf numFmtId="0" fontId="197" fillId="0" borderId="0" xfId="2130" applyFont="1" applyFill="1" applyAlignment="1">
      <alignment horizontal="right" vertical="center" indent="4" readingOrder="2"/>
    </xf>
    <xf numFmtId="0" fontId="197" fillId="0" borderId="0" xfId="2130" applyFont="1" applyAlignment="1">
      <alignment horizontal="right" vertical="center" indent="4" readingOrder="2"/>
    </xf>
    <xf numFmtId="0" fontId="6" fillId="0" borderId="0" xfId="7" applyFont="1" applyBorder="1" applyAlignment="1">
      <alignment horizontal="center"/>
    </xf>
    <xf numFmtId="0" fontId="13" fillId="0" borderId="0" xfId="7" applyFont="1" applyBorder="1" applyAlignment="1">
      <alignment horizontal="right" vertical="center" wrapText="1" readingOrder="2"/>
    </xf>
    <xf numFmtId="0" fontId="206" fillId="0" borderId="0" xfId="7" applyFont="1" applyFill="1" applyAlignment="1">
      <alignment horizontal="right" vertical="center" textRotation="90"/>
    </xf>
    <xf numFmtId="0" fontId="205" fillId="0" borderId="0" xfId="7" applyFont="1" applyFill="1" applyBorder="1" applyAlignment="1">
      <alignment horizontal="right" vertical="center" indent="2"/>
    </xf>
    <xf numFmtId="0" fontId="125" fillId="0" borderId="0" xfId="7" applyFont="1" applyFill="1" applyBorder="1" applyAlignment="1">
      <alignment horizontal="right" vertical="center" wrapText="1" readingOrder="2"/>
    </xf>
    <xf numFmtId="0" fontId="125" fillId="0" borderId="0" xfId="2350" applyFont="1" applyFill="1" applyBorder="1" applyAlignment="1">
      <alignment horizontal="right" vertical="center" readingOrder="2"/>
    </xf>
    <xf numFmtId="0" fontId="125" fillId="0" borderId="0" xfId="7" applyFont="1" applyFill="1" applyAlignment="1">
      <alignment horizontal="right" vertical="center" wrapText="1"/>
    </xf>
    <xf numFmtId="0" fontId="211" fillId="0" borderId="3" xfId="7" applyFont="1" applyFill="1" applyBorder="1" applyAlignment="1">
      <alignment horizontal="right" vertical="center"/>
    </xf>
    <xf numFmtId="0" fontId="211" fillId="0" borderId="1" xfId="7" applyFont="1" applyFill="1" applyBorder="1" applyAlignment="1">
      <alignment horizontal="right" vertical="center"/>
    </xf>
    <xf numFmtId="0" fontId="211" fillId="0" borderId="2" xfId="7" applyFont="1" applyFill="1" applyBorder="1" applyAlignment="1">
      <alignment horizontal="center" vertical="center"/>
    </xf>
    <xf numFmtId="0" fontId="211" fillId="0" borderId="2" xfId="7" applyFont="1" applyFill="1" applyBorder="1" applyAlignment="1">
      <alignment horizontal="center"/>
    </xf>
    <xf numFmtId="0" fontId="220" fillId="0" borderId="0" xfId="7" applyFont="1" applyFill="1" applyBorder="1" applyAlignment="1">
      <alignment horizontal="right" vertical="center" wrapText="1"/>
    </xf>
    <xf numFmtId="0" fontId="228" fillId="27" borderId="0" xfId="3620" applyFont="1" applyFill="1" applyBorder="1" applyAlignment="1">
      <alignment horizontal="center" vertical="center" wrapText="1"/>
    </xf>
    <xf numFmtId="0" fontId="229" fillId="27" borderId="0" xfId="7" applyFont="1" applyFill="1" applyBorder="1" applyAlignment="1">
      <alignment horizontal="center"/>
    </xf>
    <xf numFmtId="0" fontId="204" fillId="0" borderId="0" xfId="7" applyFont="1" applyFill="1" applyAlignment="1">
      <alignment horizontal="right" wrapText="1" readingOrder="2"/>
    </xf>
    <xf numFmtId="0" fontId="220" fillId="0" borderId="0" xfId="7" applyFont="1" applyFill="1" applyAlignment="1">
      <alignment horizontal="right" vertical="center" wrapText="1"/>
    </xf>
    <xf numFmtId="0" fontId="3" fillId="0" borderId="0" xfId="7" applyFont="1" applyFill="1" applyBorder="1" applyAlignment="1">
      <alignment horizontal="right" vertical="top" wrapText="1" readingOrder="2"/>
    </xf>
    <xf numFmtId="0" fontId="3" fillId="0" borderId="0" xfId="7" applyFont="1" applyFill="1" applyBorder="1" applyAlignment="1">
      <alignment horizontal="right" vertical="top" readingOrder="2"/>
    </xf>
    <xf numFmtId="0" fontId="208" fillId="0" borderId="0" xfId="7" applyFont="1" applyFill="1" applyAlignment="1">
      <alignment horizontal="right" vertical="center" wrapText="1" readingOrder="2"/>
    </xf>
    <xf numFmtId="0" fontId="208" fillId="0" borderId="0" xfId="7" applyFont="1" applyFill="1" applyAlignment="1">
      <alignment horizontal="right" vertical="center" readingOrder="2"/>
    </xf>
    <xf numFmtId="0" fontId="208" fillId="0" borderId="0" xfId="7" applyFont="1" applyFill="1" applyBorder="1" applyAlignment="1">
      <alignment horizontal="right" vertical="center" wrapText="1" readingOrder="2"/>
    </xf>
    <xf numFmtId="0" fontId="208" fillId="0" borderId="0" xfId="7" applyFont="1" applyFill="1" applyBorder="1" applyAlignment="1">
      <alignment horizontal="right" vertical="center" readingOrder="2"/>
    </xf>
    <xf numFmtId="0" fontId="204" fillId="0" borderId="0" xfId="7" applyFont="1" applyFill="1" applyBorder="1" applyAlignment="1">
      <alignment horizontal="right" vertical="center" wrapText="1"/>
    </xf>
    <xf numFmtId="0" fontId="233" fillId="0" borderId="3" xfId="7" applyFont="1" applyFill="1" applyBorder="1" applyAlignment="1">
      <alignment horizontal="right" vertical="center"/>
    </xf>
    <xf numFmtId="0" fontId="233" fillId="0" borderId="1" xfId="7" applyFont="1" applyFill="1" applyBorder="1" applyAlignment="1">
      <alignment horizontal="right" vertical="center"/>
    </xf>
    <xf numFmtId="0" fontId="233" fillId="0" borderId="3" xfId="7" applyFont="1" applyFill="1" applyBorder="1" applyAlignment="1">
      <alignment horizontal="right" vertical="top" wrapText="1"/>
    </xf>
    <xf numFmtId="0" fontId="233" fillId="0" borderId="1" xfId="7" applyFont="1" applyFill="1" applyBorder="1" applyAlignment="1">
      <alignment horizontal="right" vertical="top" wrapText="1"/>
    </xf>
    <xf numFmtId="0" fontId="233" fillId="0" borderId="2" xfId="7" applyFont="1" applyFill="1" applyBorder="1" applyAlignment="1">
      <alignment horizontal="center"/>
    </xf>
    <xf numFmtId="0" fontId="233" fillId="0" borderId="2" xfId="7" applyFont="1" applyFill="1" applyBorder="1" applyAlignment="1">
      <alignment horizontal="center" vertical="center"/>
    </xf>
    <xf numFmtId="0" fontId="235" fillId="0" borderId="1" xfId="7" applyFont="1" applyBorder="1" applyAlignment="1">
      <alignment horizontal="right"/>
    </xf>
    <xf numFmtId="0" fontId="233" fillId="0" borderId="3" xfId="7" applyFont="1" applyFill="1" applyBorder="1" applyAlignment="1">
      <alignment horizontal="right" vertical="center" wrapText="1"/>
    </xf>
    <xf numFmtId="0" fontId="235" fillId="0" borderId="1" xfId="7" applyFont="1" applyBorder="1" applyAlignment="1">
      <alignment horizontal="right" vertical="center"/>
    </xf>
    <xf numFmtId="0" fontId="0" fillId="0" borderId="0" xfId="7" applyFont="1" applyFill="1" applyBorder="1" applyAlignment="1">
      <alignment horizontal="right" vertical="center" wrapText="1" readingOrder="2"/>
    </xf>
    <xf numFmtId="0" fontId="3" fillId="0" borderId="0" xfId="7" applyFont="1" applyFill="1" applyBorder="1" applyAlignment="1">
      <alignment horizontal="right" vertical="center" wrapText="1" readingOrder="2"/>
    </xf>
    <xf numFmtId="0" fontId="210" fillId="0" borderId="0" xfId="7" applyFont="1" applyAlignment="1">
      <alignment horizontal="right" wrapText="1" readingOrder="2"/>
    </xf>
    <xf numFmtId="0" fontId="125" fillId="0" borderId="0" xfId="2350" applyFont="1" applyFill="1" applyBorder="1" applyAlignment="1">
      <alignment horizontal="right" vertical="center" wrapText="1"/>
    </xf>
    <xf numFmtId="0" fontId="208" fillId="0" borderId="0" xfId="7" applyFont="1" applyFill="1" applyBorder="1" applyAlignment="1">
      <alignment vertical="center" wrapText="1" readingOrder="2"/>
    </xf>
    <xf numFmtId="0" fontId="242" fillId="0" borderId="0" xfId="2350" applyFont="1" applyFill="1" applyBorder="1" applyAlignment="1">
      <alignment horizontal="center" vertical="center"/>
    </xf>
    <xf numFmtId="0" fontId="242" fillId="0" borderId="1" xfId="2350" applyFont="1" applyFill="1" applyBorder="1" applyAlignment="1">
      <alignment horizontal="center" vertical="center"/>
    </xf>
    <xf numFmtId="0" fontId="242" fillId="0" borderId="2" xfId="2350" applyFont="1" applyFill="1" applyBorder="1" applyAlignment="1">
      <alignment horizontal="center" vertical="center"/>
    </xf>
    <xf numFmtId="0" fontId="242" fillId="0" borderId="2" xfId="2350" applyFont="1" applyFill="1" applyBorder="1" applyAlignment="1">
      <alignment horizontal="center" vertical="center" wrapText="1"/>
    </xf>
    <xf numFmtId="0" fontId="247" fillId="0" borderId="0" xfId="7" applyFont="1" applyFill="1" applyAlignment="1">
      <alignment horizontal="center"/>
    </xf>
    <xf numFmtId="0" fontId="3" fillId="0" borderId="0" xfId="7" applyFont="1" applyFill="1" applyAlignment="1">
      <alignment horizontal="center"/>
    </xf>
  </cellXfs>
  <cellStyles count="7805">
    <cellStyle name="20% - Accent1 10" xfId="65"/>
    <cellStyle name="20% - Accent1 10 2" xfId="66"/>
    <cellStyle name="20% - Accent1 10 2 2" xfId="3626"/>
    <cellStyle name="20% - Accent1 10 3" xfId="3625"/>
    <cellStyle name="20% - Accent1 11" xfId="67"/>
    <cellStyle name="20% - Accent1 11 2" xfId="68"/>
    <cellStyle name="20% - Accent1 11 2 2" xfId="3628"/>
    <cellStyle name="20% - Accent1 11 3" xfId="3627"/>
    <cellStyle name="20% - Accent1 12" xfId="69"/>
    <cellStyle name="20% - Accent1 12 2" xfId="70"/>
    <cellStyle name="20% - Accent1 12 2 2" xfId="3630"/>
    <cellStyle name="20% - Accent1 12 3" xfId="3629"/>
    <cellStyle name="20% - Accent1 13" xfId="71"/>
    <cellStyle name="20% - Accent1 13 2" xfId="72"/>
    <cellStyle name="20% - Accent1 13 2 2" xfId="3632"/>
    <cellStyle name="20% - Accent1 13 3" xfId="3631"/>
    <cellStyle name="20% - Accent1 14" xfId="73"/>
    <cellStyle name="20% - Accent1 14 2" xfId="74"/>
    <cellStyle name="20% - Accent1 14 2 2" xfId="3634"/>
    <cellStyle name="20% - Accent1 14 3" xfId="3633"/>
    <cellStyle name="20% - Accent1 15" xfId="75"/>
    <cellStyle name="20% - Accent1 15 2" xfId="76"/>
    <cellStyle name="20% - Accent1 15 2 2" xfId="3636"/>
    <cellStyle name="20% - Accent1 15 3" xfId="3635"/>
    <cellStyle name="20% - Accent1 16" xfId="77"/>
    <cellStyle name="20% - Accent1 16 2" xfId="78"/>
    <cellStyle name="20% - Accent1 16 2 2" xfId="3638"/>
    <cellStyle name="20% - Accent1 16 3" xfId="3637"/>
    <cellStyle name="20% - Accent1 17" xfId="79"/>
    <cellStyle name="20% - Accent1 17 2" xfId="80"/>
    <cellStyle name="20% - Accent1 17 2 2" xfId="3640"/>
    <cellStyle name="20% - Accent1 17 3" xfId="3639"/>
    <cellStyle name="20% - Accent1 18" xfId="81"/>
    <cellStyle name="20% - Accent1 18 2" xfId="82"/>
    <cellStyle name="20% - Accent1 18 2 2" xfId="3642"/>
    <cellStyle name="20% - Accent1 18 3" xfId="3641"/>
    <cellStyle name="20% - Accent1 19" xfId="83"/>
    <cellStyle name="20% - Accent1 19 2" xfId="84"/>
    <cellStyle name="20% - Accent1 19 2 2" xfId="3644"/>
    <cellStyle name="20% - Accent1 19 3" xfId="3643"/>
    <cellStyle name="20% - Accent1 2" xfId="85"/>
    <cellStyle name="20% - Accent1 2 2" xfId="86"/>
    <cellStyle name="20% - Accent1 2 2 2" xfId="3646"/>
    <cellStyle name="20% - Accent1 2 3" xfId="3645"/>
    <cellStyle name="20% - Accent1 20" xfId="87"/>
    <cellStyle name="20% - Accent1 20 2" xfId="88"/>
    <cellStyle name="20% - Accent1 20 2 2" xfId="3648"/>
    <cellStyle name="20% - Accent1 20 3" xfId="3647"/>
    <cellStyle name="20% - Accent1 21" xfId="89"/>
    <cellStyle name="20% - Accent1 21 2" xfId="90"/>
    <cellStyle name="20% - Accent1 21 2 2" xfId="3650"/>
    <cellStyle name="20% - Accent1 21 3" xfId="3649"/>
    <cellStyle name="20% - Accent1 22" xfId="91"/>
    <cellStyle name="20% - Accent1 22 2" xfId="92"/>
    <cellStyle name="20% - Accent1 22 2 2" xfId="3652"/>
    <cellStyle name="20% - Accent1 22 3" xfId="3651"/>
    <cellStyle name="20% - Accent1 23" xfId="93"/>
    <cellStyle name="20% - Accent1 23 2" xfId="94"/>
    <cellStyle name="20% - Accent1 23 2 2" xfId="3654"/>
    <cellStyle name="20% - Accent1 23 3" xfId="3653"/>
    <cellStyle name="20% - Accent1 24" xfId="95"/>
    <cellStyle name="20% - Accent1 24 2" xfId="96"/>
    <cellStyle name="20% - Accent1 24 2 2" xfId="3656"/>
    <cellStyle name="20% - Accent1 24 3" xfId="3655"/>
    <cellStyle name="20% - Accent1 25" xfId="97"/>
    <cellStyle name="20% - Accent1 25 2" xfId="98"/>
    <cellStyle name="20% - Accent1 25 2 2" xfId="3658"/>
    <cellStyle name="20% - Accent1 25 3" xfId="3657"/>
    <cellStyle name="20% - Accent1 26" xfId="99"/>
    <cellStyle name="20% - Accent1 26 2" xfId="100"/>
    <cellStyle name="20% - Accent1 26 2 2" xfId="3660"/>
    <cellStyle name="20% - Accent1 26 3" xfId="3659"/>
    <cellStyle name="20% - Accent1 27" xfId="101"/>
    <cellStyle name="20% - Accent1 27 2" xfId="102"/>
    <cellStyle name="20% - Accent1 27 2 2" xfId="3662"/>
    <cellStyle name="20% - Accent1 27 3" xfId="3661"/>
    <cellStyle name="20% - Accent1 28" xfId="103"/>
    <cellStyle name="20% - Accent1 28 2" xfId="104"/>
    <cellStyle name="20% - Accent1 28 2 2" xfId="3664"/>
    <cellStyle name="20% - Accent1 28 3" xfId="3663"/>
    <cellStyle name="20% - Accent1 3" xfId="105"/>
    <cellStyle name="20% - Accent1 3 2" xfId="106"/>
    <cellStyle name="20% - Accent1 3 2 2" xfId="3666"/>
    <cellStyle name="20% - Accent1 3 3" xfId="3665"/>
    <cellStyle name="20% - Accent1 4" xfId="107"/>
    <cellStyle name="20% - Accent1 4 2" xfId="108"/>
    <cellStyle name="20% - Accent1 4 2 2" xfId="3668"/>
    <cellStyle name="20% - Accent1 4 3" xfId="3667"/>
    <cellStyle name="20% - Accent1 5" xfId="109"/>
    <cellStyle name="20% - Accent1 5 2" xfId="110"/>
    <cellStyle name="20% - Accent1 5 2 2" xfId="3670"/>
    <cellStyle name="20% - Accent1 5 3" xfId="3669"/>
    <cellStyle name="20% - Accent1 6" xfId="111"/>
    <cellStyle name="20% - Accent1 6 2" xfId="112"/>
    <cellStyle name="20% - Accent1 6 2 2" xfId="3672"/>
    <cellStyle name="20% - Accent1 6 3" xfId="3671"/>
    <cellStyle name="20% - Accent1 7" xfId="113"/>
    <cellStyle name="20% - Accent1 7 2" xfId="114"/>
    <cellStyle name="20% - Accent1 7 2 2" xfId="3674"/>
    <cellStyle name="20% - Accent1 7 3" xfId="3673"/>
    <cellStyle name="20% - Accent1 8" xfId="115"/>
    <cellStyle name="20% - Accent1 8 2" xfId="116"/>
    <cellStyle name="20% - Accent1 8 2 2" xfId="3676"/>
    <cellStyle name="20% - Accent1 8 3" xfId="3675"/>
    <cellStyle name="20% - Accent1 9" xfId="117"/>
    <cellStyle name="20% - Accent1 9 2" xfId="118"/>
    <cellStyle name="20% - Accent1 9 2 2" xfId="3678"/>
    <cellStyle name="20% - Accent1 9 3" xfId="3677"/>
    <cellStyle name="20% - Accent2 10" xfId="119"/>
    <cellStyle name="20% - Accent2 10 2" xfId="120"/>
    <cellStyle name="20% - Accent2 10 2 2" xfId="3680"/>
    <cellStyle name="20% - Accent2 10 3" xfId="3679"/>
    <cellStyle name="20% - Accent2 11" xfId="121"/>
    <cellStyle name="20% - Accent2 11 2" xfId="122"/>
    <cellStyle name="20% - Accent2 11 2 2" xfId="3682"/>
    <cellStyle name="20% - Accent2 11 3" xfId="3681"/>
    <cellStyle name="20% - Accent2 12" xfId="123"/>
    <cellStyle name="20% - Accent2 12 2" xfId="124"/>
    <cellStyle name="20% - Accent2 12 2 2" xfId="3684"/>
    <cellStyle name="20% - Accent2 12 3" xfId="3683"/>
    <cellStyle name="20% - Accent2 13" xfId="125"/>
    <cellStyle name="20% - Accent2 13 2" xfId="126"/>
    <cellStyle name="20% - Accent2 13 2 2" xfId="3686"/>
    <cellStyle name="20% - Accent2 13 3" xfId="3685"/>
    <cellStyle name="20% - Accent2 14" xfId="127"/>
    <cellStyle name="20% - Accent2 14 2" xfId="128"/>
    <cellStyle name="20% - Accent2 14 2 2" xfId="3688"/>
    <cellStyle name="20% - Accent2 14 3" xfId="3687"/>
    <cellStyle name="20% - Accent2 15" xfId="129"/>
    <cellStyle name="20% - Accent2 15 2" xfId="130"/>
    <cellStyle name="20% - Accent2 15 2 2" xfId="3690"/>
    <cellStyle name="20% - Accent2 15 3" xfId="3689"/>
    <cellStyle name="20% - Accent2 16" xfId="131"/>
    <cellStyle name="20% - Accent2 16 2" xfId="132"/>
    <cellStyle name="20% - Accent2 16 2 2" xfId="3692"/>
    <cellStyle name="20% - Accent2 16 3" xfId="3691"/>
    <cellStyle name="20% - Accent2 17" xfId="133"/>
    <cellStyle name="20% - Accent2 17 2" xfId="134"/>
    <cellStyle name="20% - Accent2 17 2 2" xfId="3694"/>
    <cellStyle name="20% - Accent2 17 3" xfId="3693"/>
    <cellStyle name="20% - Accent2 18" xfId="135"/>
    <cellStyle name="20% - Accent2 18 2" xfId="136"/>
    <cellStyle name="20% - Accent2 18 2 2" xfId="3696"/>
    <cellStyle name="20% - Accent2 18 3" xfId="3695"/>
    <cellStyle name="20% - Accent2 19" xfId="137"/>
    <cellStyle name="20% - Accent2 19 2" xfId="138"/>
    <cellStyle name="20% - Accent2 19 2 2" xfId="3698"/>
    <cellStyle name="20% - Accent2 19 3" xfId="3697"/>
    <cellStyle name="20% - Accent2 2" xfId="139"/>
    <cellStyle name="20% - Accent2 2 2" xfId="140"/>
    <cellStyle name="20% - Accent2 2 2 2" xfId="3700"/>
    <cellStyle name="20% - Accent2 2 3" xfId="3699"/>
    <cellStyle name="20% - Accent2 20" xfId="141"/>
    <cellStyle name="20% - Accent2 20 2" xfId="142"/>
    <cellStyle name="20% - Accent2 20 2 2" xfId="3702"/>
    <cellStyle name="20% - Accent2 20 3" xfId="3701"/>
    <cellStyle name="20% - Accent2 21" xfId="143"/>
    <cellStyle name="20% - Accent2 21 2" xfId="144"/>
    <cellStyle name="20% - Accent2 21 2 2" xfId="3704"/>
    <cellStyle name="20% - Accent2 21 3" xfId="3703"/>
    <cellStyle name="20% - Accent2 22" xfId="145"/>
    <cellStyle name="20% - Accent2 22 2" xfId="146"/>
    <cellStyle name="20% - Accent2 22 2 2" xfId="3706"/>
    <cellStyle name="20% - Accent2 22 3" xfId="3705"/>
    <cellStyle name="20% - Accent2 23" xfId="147"/>
    <cellStyle name="20% - Accent2 23 2" xfId="148"/>
    <cellStyle name="20% - Accent2 23 2 2" xfId="3708"/>
    <cellStyle name="20% - Accent2 23 3" xfId="3707"/>
    <cellStyle name="20% - Accent2 24" xfId="149"/>
    <cellStyle name="20% - Accent2 24 2" xfId="150"/>
    <cellStyle name="20% - Accent2 24 2 2" xfId="3710"/>
    <cellStyle name="20% - Accent2 24 3" xfId="3709"/>
    <cellStyle name="20% - Accent2 25" xfId="151"/>
    <cellStyle name="20% - Accent2 25 2" xfId="152"/>
    <cellStyle name="20% - Accent2 25 2 2" xfId="3712"/>
    <cellStyle name="20% - Accent2 25 3" xfId="3711"/>
    <cellStyle name="20% - Accent2 26" xfId="153"/>
    <cellStyle name="20% - Accent2 26 2" xfId="154"/>
    <cellStyle name="20% - Accent2 26 2 2" xfId="3714"/>
    <cellStyle name="20% - Accent2 26 3" xfId="3713"/>
    <cellStyle name="20% - Accent2 27" xfId="155"/>
    <cellStyle name="20% - Accent2 27 2" xfId="156"/>
    <cellStyle name="20% - Accent2 27 2 2" xfId="3716"/>
    <cellStyle name="20% - Accent2 27 3" xfId="3715"/>
    <cellStyle name="20% - Accent2 28" xfId="157"/>
    <cellStyle name="20% - Accent2 28 2" xfId="158"/>
    <cellStyle name="20% - Accent2 28 2 2" xfId="3718"/>
    <cellStyle name="20% - Accent2 28 3" xfId="3717"/>
    <cellStyle name="20% - Accent2 3" xfId="159"/>
    <cellStyle name="20% - Accent2 3 2" xfId="160"/>
    <cellStyle name="20% - Accent2 3 2 2" xfId="3720"/>
    <cellStyle name="20% - Accent2 3 3" xfId="3719"/>
    <cellStyle name="20% - Accent2 4" xfId="161"/>
    <cellStyle name="20% - Accent2 4 2" xfId="162"/>
    <cellStyle name="20% - Accent2 4 2 2" xfId="3722"/>
    <cellStyle name="20% - Accent2 4 3" xfId="3721"/>
    <cellStyle name="20% - Accent2 5" xfId="163"/>
    <cellStyle name="20% - Accent2 5 2" xfId="164"/>
    <cellStyle name="20% - Accent2 5 2 2" xfId="3724"/>
    <cellStyle name="20% - Accent2 5 3" xfId="3723"/>
    <cellStyle name="20% - Accent2 6" xfId="165"/>
    <cellStyle name="20% - Accent2 6 2" xfId="166"/>
    <cellStyle name="20% - Accent2 6 2 2" xfId="3726"/>
    <cellStyle name="20% - Accent2 6 3" xfId="3725"/>
    <cellStyle name="20% - Accent2 7" xfId="167"/>
    <cellStyle name="20% - Accent2 7 2" xfId="168"/>
    <cellStyle name="20% - Accent2 7 2 2" xfId="3728"/>
    <cellStyle name="20% - Accent2 7 3" xfId="3727"/>
    <cellStyle name="20% - Accent2 8" xfId="169"/>
    <cellStyle name="20% - Accent2 8 2" xfId="170"/>
    <cellStyle name="20% - Accent2 8 2 2" xfId="3730"/>
    <cellStyle name="20% - Accent2 8 3" xfId="3729"/>
    <cellStyle name="20% - Accent2 9" xfId="171"/>
    <cellStyle name="20% - Accent2 9 2" xfId="172"/>
    <cellStyle name="20% - Accent2 9 2 2" xfId="3732"/>
    <cellStyle name="20% - Accent2 9 3" xfId="3731"/>
    <cellStyle name="20% - Accent3 10" xfId="173"/>
    <cellStyle name="20% - Accent3 10 2" xfId="174"/>
    <cellStyle name="20% - Accent3 10 2 2" xfId="3734"/>
    <cellStyle name="20% - Accent3 10 3" xfId="3733"/>
    <cellStyle name="20% - Accent3 11" xfId="175"/>
    <cellStyle name="20% - Accent3 11 2" xfId="176"/>
    <cellStyle name="20% - Accent3 11 2 2" xfId="3736"/>
    <cellStyle name="20% - Accent3 11 3" xfId="3735"/>
    <cellStyle name="20% - Accent3 12" xfId="177"/>
    <cellStyle name="20% - Accent3 12 2" xfId="178"/>
    <cellStyle name="20% - Accent3 12 2 2" xfId="3738"/>
    <cellStyle name="20% - Accent3 12 3" xfId="3737"/>
    <cellStyle name="20% - Accent3 13" xfId="179"/>
    <cellStyle name="20% - Accent3 13 2" xfId="180"/>
    <cellStyle name="20% - Accent3 13 2 2" xfId="3740"/>
    <cellStyle name="20% - Accent3 13 3" xfId="3739"/>
    <cellStyle name="20% - Accent3 14" xfId="181"/>
    <cellStyle name="20% - Accent3 14 2" xfId="182"/>
    <cellStyle name="20% - Accent3 14 2 2" xfId="3742"/>
    <cellStyle name="20% - Accent3 14 3" xfId="3741"/>
    <cellStyle name="20% - Accent3 15" xfId="183"/>
    <cellStyle name="20% - Accent3 15 2" xfId="184"/>
    <cellStyle name="20% - Accent3 15 2 2" xfId="3744"/>
    <cellStyle name="20% - Accent3 15 3" xfId="3743"/>
    <cellStyle name="20% - Accent3 16" xfId="185"/>
    <cellStyle name="20% - Accent3 16 2" xfId="186"/>
    <cellStyle name="20% - Accent3 16 2 2" xfId="3746"/>
    <cellStyle name="20% - Accent3 16 3" xfId="3745"/>
    <cellStyle name="20% - Accent3 17" xfId="187"/>
    <cellStyle name="20% - Accent3 17 2" xfId="188"/>
    <cellStyle name="20% - Accent3 17 2 2" xfId="3748"/>
    <cellStyle name="20% - Accent3 17 3" xfId="3747"/>
    <cellStyle name="20% - Accent3 18" xfId="189"/>
    <cellStyle name="20% - Accent3 18 2" xfId="190"/>
    <cellStyle name="20% - Accent3 18 2 2" xfId="3750"/>
    <cellStyle name="20% - Accent3 18 3" xfId="3749"/>
    <cellStyle name="20% - Accent3 19" xfId="191"/>
    <cellStyle name="20% - Accent3 19 2" xfId="192"/>
    <cellStyle name="20% - Accent3 19 2 2" xfId="3752"/>
    <cellStyle name="20% - Accent3 19 3" xfId="3751"/>
    <cellStyle name="20% - Accent3 2" xfId="193"/>
    <cellStyle name="20% - Accent3 2 2" xfId="194"/>
    <cellStyle name="20% - Accent3 2 2 2" xfId="3754"/>
    <cellStyle name="20% - Accent3 2 3" xfId="3753"/>
    <cellStyle name="20% - Accent3 20" xfId="195"/>
    <cellStyle name="20% - Accent3 20 2" xfId="196"/>
    <cellStyle name="20% - Accent3 20 2 2" xfId="3756"/>
    <cellStyle name="20% - Accent3 20 3" xfId="3755"/>
    <cellStyle name="20% - Accent3 21" xfId="197"/>
    <cellStyle name="20% - Accent3 21 2" xfId="198"/>
    <cellStyle name="20% - Accent3 21 2 2" xfId="3758"/>
    <cellStyle name="20% - Accent3 21 3" xfId="3757"/>
    <cellStyle name="20% - Accent3 22" xfId="199"/>
    <cellStyle name="20% - Accent3 22 2" xfId="200"/>
    <cellStyle name="20% - Accent3 22 2 2" xfId="3760"/>
    <cellStyle name="20% - Accent3 22 3" xfId="3759"/>
    <cellStyle name="20% - Accent3 23" xfId="201"/>
    <cellStyle name="20% - Accent3 23 2" xfId="202"/>
    <cellStyle name="20% - Accent3 23 2 2" xfId="3762"/>
    <cellStyle name="20% - Accent3 23 3" xfId="3761"/>
    <cellStyle name="20% - Accent3 24" xfId="203"/>
    <cellStyle name="20% - Accent3 24 2" xfId="204"/>
    <cellStyle name="20% - Accent3 24 2 2" xfId="3764"/>
    <cellStyle name="20% - Accent3 24 3" xfId="3763"/>
    <cellStyle name="20% - Accent3 25" xfId="205"/>
    <cellStyle name="20% - Accent3 25 2" xfId="206"/>
    <cellStyle name="20% - Accent3 25 2 2" xfId="3766"/>
    <cellStyle name="20% - Accent3 25 3" xfId="3765"/>
    <cellStyle name="20% - Accent3 26" xfId="207"/>
    <cellStyle name="20% - Accent3 26 2" xfId="208"/>
    <cellStyle name="20% - Accent3 26 2 2" xfId="3768"/>
    <cellStyle name="20% - Accent3 26 3" xfId="3767"/>
    <cellStyle name="20% - Accent3 27" xfId="209"/>
    <cellStyle name="20% - Accent3 27 2" xfId="210"/>
    <cellStyle name="20% - Accent3 27 2 2" xfId="3770"/>
    <cellStyle name="20% - Accent3 27 3" xfId="3769"/>
    <cellStyle name="20% - Accent3 28" xfId="211"/>
    <cellStyle name="20% - Accent3 28 2" xfId="212"/>
    <cellStyle name="20% - Accent3 28 2 2" xfId="3772"/>
    <cellStyle name="20% - Accent3 28 3" xfId="3771"/>
    <cellStyle name="20% - Accent3 3" xfId="213"/>
    <cellStyle name="20% - Accent3 3 2" xfId="214"/>
    <cellStyle name="20% - Accent3 3 2 2" xfId="3774"/>
    <cellStyle name="20% - Accent3 3 3" xfId="3773"/>
    <cellStyle name="20% - Accent3 4" xfId="215"/>
    <cellStyle name="20% - Accent3 4 2" xfId="216"/>
    <cellStyle name="20% - Accent3 4 2 2" xfId="3776"/>
    <cellStyle name="20% - Accent3 4 3" xfId="3775"/>
    <cellStyle name="20% - Accent3 5" xfId="217"/>
    <cellStyle name="20% - Accent3 5 2" xfId="218"/>
    <cellStyle name="20% - Accent3 5 2 2" xfId="3778"/>
    <cellStyle name="20% - Accent3 5 3" xfId="3777"/>
    <cellStyle name="20% - Accent3 6" xfId="219"/>
    <cellStyle name="20% - Accent3 6 2" xfId="220"/>
    <cellStyle name="20% - Accent3 6 2 2" xfId="3780"/>
    <cellStyle name="20% - Accent3 6 3" xfId="3779"/>
    <cellStyle name="20% - Accent3 7" xfId="221"/>
    <cellStyle name="20% - Accent3 7 2" xfId="222"/>
    <cellStyle name="20% - Accent3 7 2 2" xfId="3782"/>
    <cellStyle name="20% - Accent3 7 3" xfId="3781"/>
    <cellStyle name="20% - Accent3 8" xfId="223"/>
    <cellStyle name="20% - Accent3 8 2" xfId="224"/>
    <cellStyle name="20% - Accent3 8 2 2" xfId="3784"/>
    <cellStyle name="20% - Accent3 8 3" xfId="3783"/>
    <cellStyle name="20% - Accent3 9" xfId="225"/>
    <cellStyle name="20% - Accent3 9 2" xfId="226"/>
    <cellStyle name="20% - Accent3 9 2 2" xfId="3786"/>
    <cellStyle name="20% - Accent3 9 3" xfId="3785"/>
    <cellStyle name="20% - Accent4 10" xfId="227"/>
    <cellStyle name="20% - Accent4 10 2" xfId="228"/>
    <cellStyle name="20% - Accent4 10 2 2" xfId="3788"/>
    <cellStyle name="20% - Accent4 10 3" xfId="3787"/>
    <cellStyle name="20% - Accent4 11" xfId="229"/>
    <cellStyle name="20% - Accent4 11 2" xfId="230"/>
    <cellStyle name="20% - Accent4 11 2 2" xfId="3790"/>
    <cellStyle name="20% - Accent4 11 3" xfId="3789"/>
    <cellStyle name="20% - Accent4 12" xfId="231"/>
    <cellStyle name="20% - Accent4 12 2" xfId="232"/>
    <cellStyle name="20% - Accent4 12 2 2" xfId="3792"/>
    <cellStyle name="20% - Accent4 12 3" xfId="3791"/>
    <cellStyle name="20% - Accent4 13" xfId="233"/>
    <cellStyle name="20% - Accent4 13 2" xfId="234"/>
    <cellStyle name="20% - Accent4 13 2 2" xfId="3794"/>
    <cellStyle name="20% - Accent4 13 3" xfId="3793"/>
    <cellStyle name="20% - Accent4 14" xfId="235"/>
    <cellStyle name="20% - Accent4 14 2" xfId="236"/>
    <cellStyle name="20% - Accent4 14 2 2" xfId="3796"/>
    <cellStyle name="20% - Accent4 14 3" xfId="3795"/>
    <cellStyle name="20% - Accent4 15" xfId="237"/>
    <cellStyle name="20% - Accent4 15 2" xfId="238"/>
    <cellStyle name="20% - Accent4 15 2 2" xfId="3798"/>
    <cellStyle name="20% - Accent4 15 3" xfId="3797"/>
    <cellStyle name="20% - Accent4 16" xfId="239"/>
    <cellStyle name="20% - Accent4 16 2" xfId="240"/>
    <cellStyle name="20% - Accent4 16 2 2" xfId="3800"/>
    <cellStyle name="20% - Accent4 16 3" xfId="3799"/>
    <cellStyle name="20% - Accent4 17" xfId="241"/>
    <cellStyle name="20% - Accent4 17 2" xfId="242"/>
    <cellStyle name="20% - Accent4 17 2 2" xfId="3802"/>
    <cellStyle name="20% - Accent4 17 3" xfId="3801"/>
    <cellStyle name="20% - Accent4 18" xfId="243"/>
    <cellStyle name="20% - Accent4 18 2" xfId="244"/>
    <cellStyle name="20% - Accent4 18 2 2" xfId="3804"/>
    <cellStyle name="20% - Accent4 18 3" xfId="3803"/>
    <cellStyle name="20% - Accent4 19" xfId="245"/>
    <cellStyle name="20% - Accent4 19 2" xfId="246"/>
    <cellStyle name="20% - Accent4 19 2 2" xfId="3806"/>
    <cellStyle name="20% - Accent4 19 3" xfId="3805"/>
    <cellStyle name="20% - Accent4 2" xfId="247"/>
    <cellStyle name="20% - Accent4 2 2" xfId="248"/>
    <cellStyle name="20% - Accent4 2 2 2" xfId="3808"/>
    <cellStyle name="20% - Accent4 2 3" xfId="3807"/>
    <cellStyle name="20% - Accent4 20" xfId="249"/>
    <cellStyle name="20% - Accent4 20 2" xfId="250"/>
    <cellStyle name="20% - Accent4 20 2 2" xfId="3810"/>
    <cellStyle name="20% - Accent4 20 3" xfId="3809"/>
    <cellStyle name="20% - Accent4 21" xfId="251"/>
    <cellStyle name="20% - Accent4 21 2" xfId="252"/>
    <cellStyle name="20% - Accent4 21 2 2" xfId="3812"/>
    <cellStyle name="20% - Accent4 21 3" xfId="3811"/>
    <cellStyle name="20% - Accent4 22" xfId="253"/>
    <cellStyle name="20% - Accent4 22 2" xfId="254"/>
    <cellStyle name="20% - Accent4 22 2 2" xfId="3814"/>
    <cellStyle name="20% - Accent4 22 3" xfId="3813"/>
    <cellStyle name="20% - Accent4 23" xfId="255"/>
    <cellStyle name="20% - Accent4 23 2" xfId="256"/>
    <cellStyle name="20% - Accent4 23 2 2" xfId="3816"/>
    <cellStyle name="20% - Accent4 23 3" xfId="3815"/>
    <cellStyle name="20% - Accent4 24" xfId="257"/>
    <cellStyle name="20% - Accent4 24 2" xfId="258"/>
    <cellStyle name="20% - Accent4 24 2 2" xfId="3818"/>
    <cellStyle name="20% - Accent4 24 3" xfId="3817"/>
    <cellStyle name="20% - Accent4 25" xfId="259"/>
    <cellStyle name="20% - Accent4 25 2" xfId="260"/>
    <cellStyle name="20% - Accent4 25 2 2" xfId="3820"/>
    <cellStyle name="20% - Accent4 25 3" xfId="3819"/>
    <cellStyle name="20% - Accent4 26" xfId="261"/>
    <cellStyle name="20% - Accent4 26 2" xfId="262"/>
    <cellStyle name="20% - Accent4 26 2 2" xfId="3822"/>
    <cellStyle name="20% - Accent4 26 3" xfId="3821"/>
    <cellStyle name="20% - Accent4 27" xfId="263"/>
    <cellStyle name="20% - Accent4 27 2" xfId="264"/>
    <cellStyle name="20% - Accent4 27 2 2" xfId="3824"/>
    <cellStyle name="20% - Accent4 27 3" xfId="3823"/>
    <cellStyle name="20% - Accent4 28" xfId="265"/>
    <cellStyle name="20% - Accent4 28 2" xfId="266"/>
    <cellStyle name="20% - Accent4 28 2 2" xfId="3826"/>
    <cellStyle name="20% - Accent4 28 3" xfId="3825"/>
    <cellStyle name="20% - Accent4 3" xfId="267"/>
    <cellStyle name="20% - Accent4 3 2" xfId="268"/>
    <cellStyle name="20% - Accent4 3 2 2" xfId="3828"/>
    <cellStyle name="20% - Accent4 3 3" xfId="3827"/>
    <cellStyle name="20% - Accent4 4" xfId="269"/>
    <cellStyle name="20% - Accent4 4 2" xfId="270"/>
    <cellStyle name="20% - Accent4 4 2 2" xfId="3830"/>
    <cellStyle name="20% - Accent4 4 3" xfId="3829"/>
    <cellStyle name="20% - Accent4 5" xfId="271"/>
    <cellStyle name="20% - Accent4 5 2" xfId="272"/>
    <cellStyle name="20% - Accent4 5 2 2" xfId="3832"/>
    <cellStyle name="20% - Accent4 5 3" xfId="3831"/>
    <cellStyle name="20% - Accent4 6" xfId="273"/>
    <cellStyle name="20% - Accent4 6 2" xfId="274"/>
    <cellStyle name="20% - Accent4 6 2 2" xfId="3834"/>
    <cellStyle name="20% - Accent4 6 3" xfId="3833"/>
    <cellStyle name="20% - Accent4 7" xfId="275"/>
    <cellStyle name="20% - Accent4 7 2" xfId="276"/>
    <cellStyle name="20% - Accent4 7 2 2" xfId="3836"/>
    <cellStyle name="20% - Accent4 7 3" xfId="3835"/>
    <cellStyle name="20% - Accent4 8" xfId="277"/>
    <cellStyle name="20% - Accent4 8 2" xfId="278"/>
    <cellStyle name="20% - Accent4 8 2 2" xfId="3838"/>
    <cellStyle name="20% - Accent4 8 3" xfId="3837"/>
    <cellStyle name="20% - Accent4 9" xfId="279"/>
    <cellStyle name="20% - Accent4 9 2" xfId="280"/>
    <cellStyle name="20% - Accent4 9 2 2" xfId="3840"/>
    <cellStyle name="20% - Accent4 9 3" xfId="3839"/>
    <cellStyle name="20% - Accent5 10" xfId="281"/>
    <cellStyle name="20% - Accent5 10 2" xfId="282"/>
    <cellStyle name="20% - Accent5 10 2 2" xfId="3842"/>
    <cellStyle name="20% - Accent5 10 3" xfId="3841"/>
    <cellStyle name="20% - Accent5 11" xfId="283"/>
    <cellStyle name="20% - Accent5 11 2" xfId="284"/>
    <cellStyle name="20% - Accent5 11 2 2" xfId="3844"/>
    <cellStyle name="20% - Accent5 11 3" xfId="3843"/>
    <cellStyle name="20% - Accent5 12" xfId="285"/>
    <cellStyle name="20% - Accent5 12 2" xfId="286"/>
    <cellStyle name="20% - Accent5 12 2 2" xfId="3846"/>
    <cellStyle name="20% - Accent5 12 3" xfId="3845"/>
    <cellStyle name="20% - Accent5 13" xfId="287"/>
    <cellStyle name="20% - Accent5 13 2" xfId="288"/>
    <cellStyle name="20% - Accent5 13 2 2" xfId="3848"/>
    <cellStyle name="20% - Accent5 13 3" xfId="3847"/>
    <cellStyle name="20% - Accent5 14" xfId="289"/>
    <cellStyle name="20% - Accent5 14 2" xfId="290"/>
    <cellStyle name="20% - Accent5 14 2 2" xfId="3850"/>
    <cellStyle name="20% - Accent5 14 3" xfId="3849"/>
    <cellStyle name="20% - Accent5 15" xfId="291"/>
    <cellStyle name="20% - Accent5 15 2" xfId="292"/>
    <cellStyle name="20% - Accent5 15 2 2" xfId="3852"/>
    <cellStyle name="20% - Accent5 15 3" xfId="3851"/>
    <cellStyle name="20% - Accent5 16" xfId="293"/>
    <cellStyle name="20% - Accent5 16 2" xfId="294"/>
    <cellStyle name="20% - Accent5 16 2 2" xfId="3854"/>
    <cellStyle name="20% - Accent5 16 3" xfId="3853"/>
    <cellStyle name="20% - Accent5 17" xfId="295"/>
    <cellStyle name="20% - Accent5 17 2" xfId="296"/>
    <cellStyle name="20% - Accent5 17 2 2" xfId="3856"/>
    <cellStyle name="20% - Accent5 17 3" xfId="3855"/>
    <cellStyle name="20% - Accent5 18" xfId="297"/>
    <cellStyle name="20% - Accent5 18 2" xfId="298"/>
    <cellStyle name="20% - Accent5 18 2 2" xfId="3858"/>
    <cellStyle name="20% - Accent5 18 3" xfId="3857"/>
    <cellStyle name="20% - Accent5 19" xfId="299"/>
    <cellStyle name="20% - Accent5 19 2" xfId="300"/>
    <cellStyle name="20% - Accent5 19 2 2" xfId="3860"/>
    <cellStyle name="20% - Accent5 19 3" xfId="3859"/>
    <cellStyle name="20% - Accent5 2" xfId="301"/>
    <cellStyle name="20% - Accent5 2 2" xfId="302"/>
    <cellStyle name="20% - Accent5 2 2 2" xfId="3862"/>
    <cellStyle name="20% - Accent5 2 3" xfId="3861"/>
    <cellStyle name="20% - Accent5 20" xfId="303"/>
    <cellStyle name="20% - Accent5 20 2" xfId="304"/>
    <cellStyle name="20% - Accent5 20 2 2" xfId="3864"/>
    <cellStyle name="20% - Accent5 20 3" xfId="3863"/>
    <cellStyle name="20% - Accent5 21" xfId="305"/>
    <cellStyle name="20% - Accent5 21 2" xfId="306"/>
    <cellStyle name="20% - Accent5 21 2 2" xfId="3866"/>
    <cellStyle name="20% - Accent5 21 3" xfId="3865"/>
    <cellStyle name="20% - Accent5 22" xfId="307"/>
    <cellStyle name="20% - Accent5 22 2" xfId="308"/>
    <cellStyle name="20% - Accent5 22 2 2" xfId="3868"/>
    <cellStyle name="20% - Accent5 22 3" xfId="3867"/>
    <cellStyle name="20% - Accent5 23" xfId="309"/>
    <cellStyle name="20% - Accent5 23 2" xfId="310"/>
    <cellStyle name="20% - Accent5 23 2 2" xfId="3870"/>
    <cellStyle name="20% - Accent5 23 3" xfId="3869"/>
    <cellStyle name="20% - Accent5 24" xfId="311"/>
    <cellStyle name="20% - Accent5 24 2" xfId="312"/>
    <cellStyle name="20% - Accent5 24 2 2" xfId="3872"/>
    <cellStyle name="20% - Accent5 24 3" xfId="3871"/>
    <cellStyle name="20% - Accent5 25" xfId="313"/>
    <cellStyle name="20% - Accent5 25 2" xfId="314"/>
    <cellStyle name="20% - Accent5 25 2 2" xfId="3874"/>
    <cellStyle name="20% - Accent5 25 3" xfId="3873"/>
    <cellStyle name="20% - Accent5 26" xfId="315"/>
    <cellStyle name="20% - Accent5 26 2" xfId="316"/>
    <cellStyle name="20% - Accent5 26 2 2" xfId="3876"/>
    <cellStyle name="20% - Accent5 26 3" xfId="3875"/>
    <cellStyle name="20% - Accent5 27" xfId="317"/>
    <cellStyle name="20% - Accent5 27 2" xfId="318"/>
    <cellStyle name="20% - Accent5 27 2 2" xfId="3878"/>
    <cellStyle name="20% - Accent5 27 3" xfId="3877"/>
    <cellStyle name="20% - Accent5 28" xfId="319"/>
    <cellStyle name="20% - Accent5 28 2" xfId="320"/>
    <cellStyle name="20% - Accent5 28 2 2" xfId="3880"/>
    <cellStyle name="20% - Accent5 28 3" xfId="3879"/>
    <cellStyle name="20% - Accent5 3" xfId="321"/>
    <cellStyle name="20% - Accent5 3 2" xfId="322"/>
    <cellStyle name="20% - Accent5 3 2 2" xfId="3882"/>
    <cellStyle name="20% - Accent5 3 3" xfId="3881"/>
    <cellStyle name="20% - Accent5 4" xfId="323"/>
    <cellStyle name="20% - Accent5 4 2" xfId="324"/>
    <cellStyle name="20% - Accent5 4 2 2" xfId="3884"/>
    <cellStyle name="20% - Accent5 4 3" xfId="3883"/>
    <cellStyle name="20% - Accent5 5" xfId="325"/>
    <cellStyle name="20% - Accent5 5 2" xfId="326"/>
    <cellStyle name="20% - Accent5 5 2 2" xfId="3886"/>
    <cellStyle name="20% - Accent5 5 3" xfId="3885"/>
    <cellStyle name="20% - Accent5 6" xfId="327"/>
    <cellStyle name="20% - Accent5 6 2" xfId="328"/>
    <cellStyle name="20% - Accent5 6 2 2" xfId="3888"/>
    <cellStyle name="20% - Accent5 6 3" xfId="3887"/>
    <cellStyle name="20% - Accent5 7" xfId="329"/>
    <cellStyle name="20% - Accent5 7 2" xfId="330"/>
    <cellStyle name="20% - Accent5 7 2 2" xfId="3890"/>
    <cellStyle name="20% - Accent5 7 3" xfId="3889"/>
    <cellStyle name="20% - Accent5 8" xfId="331"/>
    <cellStyle name="20% - Accent5 8 2" xfId="332"/>
    <cellStyle name="20% - Accent5 8 2 2" xfId="3892"/>
    <cellStyle name="20% - Accent5 8 3" xfId="3891"/>
    <cellStyle name="20% - Accent5 9" xfId="333"/>
    <cellStyle name="20% - Accent5 9 2" xfId="334"/>
    <cellStyle name="20% - Accent5 9 2 2" xfId="3894"/>
    <cellStyle name="20% - Accent5 9 3" xfId="3893"/>
    <cellStyle name="20% - Accent6 10" xfId="335"/>
    <cellStyle name="20% - Accent6 10 2" xfId="336"/>
    <cellStyle name="20% - Accent6 10 2 2" xfId="3896"/>
    <cellStyle name="20% - Accent6 10 3" xfId="3895"/>
    <cellStyle name="20% - Accent6 11" xfId="337"/>
    <cellStyle name="20% - Accent6 11 2" xfId="338"/>
    <cellStyle name="20% - Accent6 11 2 2" xfId="3898"/>
    <cellStyle name="20% - Accent6 11 3" xfId="3897"/>
    <cellStyle name="20% - Accent6 12" xfId="339"/>
    <cellStyle name="20% - Accent6 12 2" xfId="340"/>
    <cellStyle name="20% - Accent6 12 2 2" xfId="3900"/>
    <cellStyle name="20% - Accent6 12 3" xfId="3899"/>
    <cellStyle name="20% - Accent6 13" xfId="341"/>
    <cellStyle name="20% - Accent6 13 2" xfId="342"/>
    <cellStyle name="20% - Accent6 13 2 2" xfId="3902"/>
    <cellStyle name="20% - Accent6 13 3" xfId="3901"/>
    <cellStyle name="20% - Accent6 14" xfId="343"/>
    <cellStyle name="20% - Accent6 14 2" xfId="344"/>
    <cellStyle name="20% - Accent6 14 2 2" xfId="3904"/>
    <cellStyle name="20% - Accent6 14 3" xfId="3903"/>
    <cellStyle name="20% - Accent6 15" xfId="345"/>
    <cellStyle name="20% - Accent6 15 2" xfId="346"/>
    <cellStyle name="20% - Accent6 15 2 2" xfId="3906"/>
    <cellStyle name="20% - Accent6 15 3" xfId="3905"/>
    <cellStyle name="20% - Accent6 16" xfId="347"/>
    <cellStyle name="20% - Accent6 16 2" xfId="348"/>
    <cellStyle name="20% - Accent6 16 2 2" xfId="3908"/>
    <cellStyle name="20% - Accent6 16 3" xfId="3907"/>
    <cellStyle name="20% - Accent6 17" xfId="349"/>
    <cellStyle name="20% - Accent6 17 2" xfId="350"/>
    <cellStyle name="20% - Accent6 17 2 2" xfId="3910"/>
    <cellStyle name="20% - Accent6 17 3" xfId="3909"/>
    <cellStyle name="20% - Accent6 18" xfId="351"/>
    <cellStyle name="20% - Accent6 18 2" xfId="352"/>
    <cellStyle name="20% - Accent6 18 2 2" xfId="3912"/>
    <cellStyle name="20% - Accent6 18 3" xfId="3911"/>
    <cellStyle name="20% - Accent6 19" xfId="353"/>
    <cellStyle name="20% - Accent6 19 2" xfId="354"/>
    <cellStyle name="20% - Accent6 19 2 2" xfId="3914"/>
    <cellStyle name="20% - Accent6 19 3" xfId="3913"/>
    <cellStyle name="20% - Accent6 2" xfId="355"/>
    <cellStyle name="20% - Accent6 2 2" xfId="356"/>
    <cellStyle name="20% - Accent6 2 2 2" xfId="3916"/>
    <cellStyle name="20% - Accent6 2 3" xfId="3915"/>
    <cellStyle name="20% - Accent6 20" xfId="357"/>
    <cellStyle name="20% - Accent6 20 2" xfId="358"/>
    <cellStyle name="20% - Accent6 20 2 2" xfId="3918"/>
    <cellStyle name="20% - Accent6 20 3" xfId="3917"/>
    <cellStyle name="20% - Accent6 21" xfId="359"/>
    <cellStyle name="20% - Accent6 21 2" xfId="360"/>
    <cellStyle name="20% - Accent6 21 2 2" xfId="3920"/>
    <cellStyle name="20% - Accent6 21 3" xfId="3919"/>
    <cellStyle name="20% - Accent6 22" xfId="361"/>
    <cellStyle name="20% - Accent6 22 2" xfId="362"/>
    <cellStyle name="20% - Accent6 22 2 2" xfId="3922"/>
    <cellStyle name="20% - Accent6 22 3" xfId="3921"/>
    <cellStyle name="20% - Accent6 23" xfId="363"/>
    <cellStyle name="20% - Accent6 23 2" xfId="364"/>
    <cellStyle name="20% - Accent6 23 2 2" xfId="3924"/>
    <cellStyle name="20% - Accent6 23 3" xfId="3923"/>
    <cellStyle name="20% - Accent6 24" xfId="365"/>
    <cellStyle name="20% - Accent6 24 2" xfId="366"/>
    <cellStyle name="20% - Accent6 24 2 2" xfId="3926"/>
    <cellStyle name="20% - Accent6 24 3" xfId="3925"/>
    <cellStyle name="20% - Accent6 25" xfId="367"/>
    <cellStyle name="20% - Accent6 25 2" xfId="368"/>
    <cellStyle name="20% - Accent6 25 2 2" xfId="3928"/>
    <cellStyle name="20% - Accent6 25 3" xfId="3927"/>
    <cellStyle name="20% - Accent6 26" xfId="369"/>
    <cellStyle name="20% - Accent6 26 2" xfId="370"/>
    <cellStyle name="20% - Accent6 26 2 2" xfId="3930"/>
    <cellStyle name="20% - Accent6 26 3" xfId="3929"/>
    <cellStyle name="20% - Accent6 27" xfId="371"/>
    <cellStyle name="20% - Accent6 27 2" xfId="372"/>
    <cellStyle name="20% - Accent6 27 2 2" xfId="3932"/>
    <cellStyle name="20% - Accent6 27 3" xfId="3931"/>
    <cellStyle name="20% - Accent6 28" xfId="373"/>
    <cellStyle name="20% - Accent6 28 2" xfId="374"/>
    <cellStyle name="20% - Accent6 28 2 2" xfId="3934"/>
    <cellStyle name="20% - Accent6 28 3" xfId="3933"/>
    <cellStyle name="20% - Accent6 3" xfId="375"/>
    <cellStyle name="20% - Accent6 3 2" xfId="376"/>
    <cellStyle name="20% - Accent6 3 2 2" xfId="3936"/>
    <cellStyle name="20% - Accent6 3 3" xfId="3935"/>
    <cellStyle name="20% - Accent6 4" xfId="377"/>
    <cellStyle name="20% - Accent6 4 2" xfId="378"/>
    <cellStyle name="20% - Accent6 4 2 2" xfId="3938"/>
    <cellStyle name="20% - Accent6 4 3" xfId="3937"/>
    <cellStyle name="20% - Accent6 5" xfId="379"/>
    <cellStyle name="20% - Accent6 5 2" xfId="380"/>
    <cellStyle name="20% - Accent6 5 2 2" xfId="3940"/>
    <cellStyle name="20% - Accent6 5 3" xfId="3939"/>
    <cellStyle name="20% - Accent6 6" xfId="381"/>
    <cellStyle name="20% - Accent6 6 2" xfId="382"/>
    <cellStyle name="20% - Accent6 6 2 2" xfId="3942"/>
    <cellStyle name="20% - Accent6 6 3" xfId="3941"/>
    <cellStyle name="20% - Accent6 7" xfId="383"/>
    <cellStyle name="20% - Accent6 7 2" xfId="384"/>
    <cellStyle name="20% - Accent6 7 2 2" xfId="3944"/>
    <cellStyle name="20% - Accent6 7 3" xfId="3943"/>
    <cellStyle name="20% - Accent6 8" xfId="385"/>
    <cellStyle name="20% - Accent6 8 2" xfId="386"/>
    <cellStyle name="20% - Accent6 8 2 2" xfId="3946"/>
    <cellStyle name="20% - Accent6 8 3" xfId="3945"/>
    <cellStyle name="20% - Accent6 9" xfId="387"/>
    <cellStyle name="20% - Accent6 9 2" xfId="388"/>
    <cellStyle name="20% - Accent6 9 2 2" xfId="3948"/>
    <cellStyle name="20% - Accent6 9 3" xfId="3947"/>
    <cellStyle name="40% - Accent1 10" xfId="389"/>
    <cellStyle name="40% - Accent1 10 2" xfId="390"/>
    <cellStyle name="40% - Accent1 10 2 2" xfId="3950"/>
    <cellStyle name="40% - Accent1 10 3" xfId="3949"/>
    <cellStyle name="40% - Accent1 11" xfId="391"/>
    <cellStyle name="40% - Accent1 11 2" xfId="392"/>
    <cellStyle name="40% - Accent1 11 2 2" xfId="3952"/>
    <cellStyle name="40% - Accent1 11 3" xfId="3951"/>
    <cellStyle name="40% - Accent1 12" xfId="393"/>
    <cellStyle name="40% - Accent1 12 2" xfId="394"/>
    <cellStyle name="40% - Accent1 12 2 2" xfId="3954"/>
    <cellStyle name="40% - Accent1 12 3" xfId="3953"/>
    <cellStyle name="40% - Accent1 13" xfId="395"/>
    <cellStyle name="40% - Accent1 13 2" xfId="396"/>
    <cellStyle name="40% - Accent1 13 2 2" xfId="3956"/>
    <cellStyle name="40% - Accent1 13 3" xfId="3955"/>
    <cellStyle name="40% - Accent1 14" xfId="397"/>
    <cellStyle name="40% - Accent1 14 2" xfId="398"/>
    <cellStyle name="40% - Accent1 14 2 2" xfId="3958"/>
    <cellStyle name="40% - Accent1 14 3" xfId="3957"/>
    <cellStyle name="40% - Accent1 15" xfId="399"/>
    <cellStyle name="40% - Accent1 15 2" xfId="400"/>
    <cellStyle name="40% - Accent1 15 2 2" xfId="3960"/>
    <cellStyle name="40% - Accent1 15 3" xfId="3959"/>
    <cellStyle name="40% - Accent1 16" xfId="401"/>
    <cellStyle name="40% - Accent1 16 2" xfId="402"/>
    <cellStyle name="40% - Accent1 16 2 2" xfId="3962"/>
    <cellStyle name="40% - Accent1 16 3" xfId="3961"/>
    <cellStyle name="40% - Accent1 17" xfId="403"/>
    <cellStyle name="40% - Accent1 17 2" xfId="404"/>
    <cellStyle name="40% - Accent1 17 2 2" xfId="3964"/>
    <cellStyle name="40% - Accent1 17 3" xfId="3963"/>
    <cellStyle name="40% - Accent1 18" xfId="405"/>
    <cellStyle name="40% - Accent1 18 2" xfId="406"/>
    <cellStyle name="40% - Accent1 18 2 2" xfId="3966"/>
    <cellStyle name="40% - Accent1 18 3" xfId="3965"/>
    <cellStyle name="40% - Accent1 19" xfId="407"/>
    <cellStyle name="40% - Accent1 19 2" xfId="408"/>
    <cellStyle name="40% - Accent1 19 2 2" xfId="3968"/>
    <cellStyle name="40% - Accent1 19 3" xfId="3967"/>
    <cellStyle name="40% - Accent1 2" xfId="409"/>
    <cellStyle name="40% - Accent1 2 2" xfId="410"/>
    <cellStyle name="40% - Accent1 2 2 2" xfId="3970"/>
    <cellStyle name="40% - Accent1 2 3" xfId="3969"/>
    <cellStyle name="40% - Accent1 20" xfId="411"/>
    <cellStyle name="40% - Accent1 20 2" xfId="412"/>
    <cellStyle name="40% - Accent1 20 2 2" xfId="3972"/>
    <cellStyle name="40% - Accent1 20 3" xfId="3971"/>
    <cellStyle name="40% - Accent1 21" xfId="413"/>
    <cellStyle name="40% - Accent1 21 2" xfId="414"/>
    <cellStyle name="40% - Accent1 21 2 2" xfId="3974"/>
    <cellStyle name="40% - Accent1 21 3" xfId="3973"/>
    <cellStyle name="40% - Accent1 22" xfId="415"/>
    <cellStyle name="40% - Accent1 22 2" xfId="416"/>
    <cellStyle name="40% - Accent1 22 2 2" xfId="3976"/>
    <cellStyle name="40% - Accent1 22 3" xfId="3975"/>
    <cellStyle name="40% - Accent1 23" xfId="417"/>
    <cellStyle name="40% - Accent1 23 2" xfId="418"/>
    <cellStyle name="40% - Accent1 23 2 2" xfId="3978"/>
    <cellStyle name="40% - Accent1 23 3" xfId="3977"/>
    <cellStyle name="40% - Accent1 24" xfId="419"/>
    <cellStyle name="40% - Accent1 24 2" xfId="420"/>
    <cellStyle name="40% - Accent1 24 2 2" xfId="3980"/>
    <cellStyle name="40% - Accent1 24 3" xfId="3979"/>
    <cellStyle name="40% - Accent1 25" xfId="421"/>
    <cellStyle name="40% - Accent1 25 2" xfId="422"/>
    <cellStyle name="40% - Accent1 25 2 2" xfId="3982"/>
    <cellStyle name="40% - Accent1 25 3" xfId="3981"/>
    <cellStyle name="40% - Accent1 26" xfId="423"/>
    <cellStyle name="40% - Accent1 26 2" xfId="424"/>
    <cellStyle name="40% - Accent1 26 2 2" xfId="3984"/>
    <cellStyle name="40% - Accent1 26 3" xfId="3983"/>
    <cellStyle name="40% - Accent1 27" xfId="425"/>
    <cellStyle name="40% - Accent1 27 2" xfId="426"/>
    <cellStyle name="40% - Accent1 27 2 2" xfId="3986"/>
    <cellStyle name="40% - Accent1 27 3" xfId="3985"/>
    <cellStyle name="40% - Accent1 28" xfId="427"/>
    <cellStyle name="40% - Accent1 28 2" xfId="428"/>
    <cellStyle name="40% - Accent1 28 2 2" xfId="3988"/>
    <cellStyle name="40% - Accent1 28 3" xfId="3987"/>
    <cellStyle name="40% - Accent1 3" xfId="429"/>
    <cellStyle name="40% - Accent1 3 2" xfId="430"/>
    <cellStyle name="40% - Accent1 3 2 2" xfId="3990"/>
    <cellStyle name="40% - Accent1 3 3" xfId="3989"/>
    <cellStyle name="40% - Accent1 4" xfId="431"/>
    <cellStyle name="40% - Accent1 4 2" xfId="432"/>
    <cellStyle name="40% - Accent1 4 2 2" xfId="3992"/>
    <cellStyle name="40% - Accent1 4 3" xfId="3991"/>
    <cellStyle name="40% - Accent1 5" xfId="433"/>
    <cellStyle name="40% - Accent1 5 2" xfId="434"/>
    <cellStyle name="40% - Accent1 5 2 2" xfId="3994"/>
    <cellStyle name="40% - Accent1 5 3" xfId="3993"/>
    <cellStyle name="40% - Accent1 6" xfId="435"/>
    <cellStyle name="40% - Accent1 6 2" xfId="436"/>
    <cellStyle name="40% - Accent1 6 2 2" xfId="3996"/>
    <cellStyle name="40% - Accent1 6 3" xfId="3995"/>
    <cellStyle name="40% - Accent1 7" xfId="437"/>
    <cellStyle name="40% - Accent1 7 2" xfId="438"/>
    <cellStyle name="40% - Accent1 7 2 2" xfId="3998"/>
    <cellStyle name="40% - Accent1 7 3" xfId="3997"/>
    <cellStyle name="40% - Accent1 8" xfId="439"/>
    <cellStyle name="40% - Accent1 8 2" xfId="440"/>
    <cellStyle name="40% - Accent1 8 2 2" xfId="4000"/>
    <cellStyle name="40% - Accent1 8 3" xfId="3999"/>
    <cellStyle name="40% - Accent1 9" xfId="441"/>
    <cellStyle name="40% - Accent1 9 2" xfId="442"/>
    <cellStyle name="40% - Accent1 9 2 2" xfId="4002"/>
    <cellStyle name="40% - Accent1 9 3" xfId="4001"/>
    <cellStyle name="40% - Accent2 10" xfId="443"/>
    <cellStyle name="40% - Accent2 10 2" xfId="444"/>
    <cellStyle name="40% - Accent2 10 2 2" xfId="4004"/>
    <cellStyle name="40% - Accent2 10 3" xfId="4003"/>
    <cellStyle name="40% - Accent2 11" xfId="445"/>
    <cellStyle name="40% - Accent2 11 2" xfId="446"/>
    <cellStyle name="40% - Accent2 11 2 2" xfId="4006"/>
    <cellStyle name="40% - Accent2 11 3" xfId="4005"/>
    <cellStyle name="40% - Accent2 12" xfId="447"/>
    <cellStyle name="40% - Accent2 12 2" xfId="448"/>
    <cellStyle name="40% - Accent2 12 2 2" xfId="4008"/>
    <cellStyle name="40% - Accent2 12 3" xfId="4007"/>
    <cellStyle name="40% - Accent2 13" xfId="449"/>
    <cellStyle name="40% - Accent2 13 2" xfId="450"/>
    <cellStyle name="40% - Accent2 13 2 2" xfId="4010"/>
    <cellStyle name="40% - Accent2 13 3" xfId="4009"/>
    <cellStyle name="40% - Accent2 14" xfId="451"/>
    <cellStyle name="40% - Accent2 14 2" xfId="452"/>
    <cellStyle name="40% - Accent2 14 2 2" xfId="4012"/>
    <cellStyle name="40% - Accent2 14 3" xfId="4011"/>
    <cellStyle name="40% - Accent2 15" xfId="453"/>
    <cellStyle name="40% - Accent2 15 2" xfId="454"/>
    <cellStyle name="40% - Accent2 15 2 2" xfId="4014"/>
    <cellStyle name="40% - Accent2 15 3" xfId="4013"/>
    <cellStyle name="40% - Accent2 16" xfId="455"/>
    <cellStyle name="40% - Accent2 16 2" xfId="456"/>
    <cellStyle name="40% - Accent2 16 2 2" xfId="4016"/>
    <cellStyle name="40% - Accent2 16 3" xfId="4015"/>
    <cellStyle name="40% - Accent2 17" xfId="457"/>
    <cellStyle name="40% - Accent2 17 2" xfId="458"/>
    <cellStyle name="40% - Accent2 17 2 2" xfId="4018"/>
    <cellStyle name="40% - Accent2 17 3" xfId="4017"/>
    <cellStyle name="40% - Accent2 18" xfId="459"/>
    <cellStyle name="40% - Accent2 18 2" xfId="460"/>
    <cellStyle name="40% - Accent2 18 2 2" xfId="4020"/>
    <cellStyle name="40% - Accent2 18 3" xfId="4019"/>
    <cellStyle name="40% - Accent2 19" xfId="461"/>
    <cellStyle name="40% - Accent2 19 2" xfId="462"/>
    <cellStyle name="40% - Accent2 19 2 2" xfId="4022"/>
    <cellStyle name="40% - Accent2 19 3" xfId="4021"/>
    <cellStyle name="40% - Accent2 2" xfId="463"/>
    <cellStyle name="40% - Accent2 2 2" xfId="464"/>
    <cellStyle name="40% - Accent2 2 2 2" xfId="4024"/>
    <cellStyle name="40% - Accent2 2 3" xfId="4023"/>
    <cellStyle name="40% - Accent2 20" xfId="465"/>
    <cellStyle name="40% - Accent2 20 2" xfId="466"/>
    <cellStyle name="40% - Accent2 20 2 2" xfId="4026"/>
    <cellStyle name="40% - Accent2 20 3" xfId="4025"/>
    <cellStyle name="40% - Accent2 21" xfId="467"/>
    <cellStyle name="40% - Accent2 21 2" xfId="468"/>
    <cellStyle name="40% - Accent2 21 2 2" xfId="4028"/>
    <cellStyle name="40% - Accent2 21 3" xfId="4027"/>
    <cellStyle name="40% - Accent2 22" xfId="469"/>
    <cellStyle name="40% - Accent2 22 2" xfId="470"/>
    <cellStyle name="40% - Accent2 22 2 2" xfId="4030"/>
    <cellStyle name="40% - Accent2 22 3" xfId="4029"/>
    <cellStyle name="40% - Accent2 23" xfId="471"/>
    <cellStyle name="40% - Accent2 23 2" xfId="472"/>
    <cellStyle name="40% - Accent2 23 2 2" xfId="4032"/>
    <cellStyle name="40% - Accent2 23 3" xfId="4031"/>
    <cellStyle name="40% - Accent2 24" xfId="473"/>
    <cellStyle name="40% - Accent2 24 2" xfId="474"/>
    <cellStyle name="40% - Accent2 24 2 2" xfId="4034"/>
    <cellStyle name="40% - Accent2 24 3" xfId="4033"/>
    <cellStyle name="40% - Accent2 25" xfId="475"/>
    <cellStyle name="40% - Accent2 25 2" xfId="476"/>
    <cellStyle name="40% - Accent2 25 2 2" xfId="4036"/>
    <cellStyle name="40% - Accent2 25 3" xfId="4035"/>
    <cellStyle name="40% - Accent2 26" xfId="477"/>
    <cellStyle name="40% - Accent2 26 2" xfId="478"/>
    <cellStyle name="40% - Accent2 26 2 2" xfId="4038"/>
    <cellStyle name="40% - Accent2 26 3" xfId="4037"/>
    <cellStyle name="40% - Accent2 27" xfId="479"/>
    <cellStyle name="40% - Accent2 27 2" xfId="480"/>
    <cellStyle name="40% - Accent2 27 2 2" xfId="4040"/>
    <cellStyle name="40% - Accent2 27 3" xfId="4039"/>
    <cellStyle name="40% - Accent2 28" xfId="481"/>
    <cellStyle name="40% - Accent2 28 2" xfId="482"/>
    <cellStyle name="40% - Accent2 28 2 2" xfId="4042"/>
    <cellStyle name="40% - Accent2 28 3" xfId="4041"/>
    <cellStyle name="40% - Accent2 3" xfId="483"/>
    <cellStyle name="40% - Accent2 3 2" xfId="484"/>
    <cellStyle name="40% - Accent2 3 2 2" xfId="4044"/>
    <cellStyle name="40% - Accent2 3 3" xfId="4043"/>
    <cellStyle name="40% - Accent2 4" xfId="485"/>
    <cellStyle name="40% - Accent2 4 2" xfId="486"/>
    <cellStyle name="40% - Accent2 4 2 2" xfId="4046"/>
    <cellStyle name="40% - Accent2 4 3" xfId="4045"/>
    <cellStyle name="40% - Accent2 5" xfId="487"/>
    <cellStyle name="40% - Accent2 5 2" xfId="488"/>
    <cellStyle name="40% - Accent2 5 2 2" xfId="4048"/>
    <cellStyle name="40% - Accent2 5 3" xfId="4047"/>
    <cellStyle name="40% - Accent2 6" xfId="489"/>
    <cellStyle name="40% - Accent2 6 2" xfId="490"/>
    <cellStyle name="40% - Accent2 6 2 2" xfId="4050"/>
    <cellStyle name="40% - Accent2 6 3" xfId="4049"/>
    <cellStyle name="40% - Accent2 7" xfId="491"/>
    <cellStyle name="40% - Accent2 7 2" xfId="492"/>
    <cellStyle name="40% - Accent2 7 2 2" xfId="4052"/>
    <cellStyle name="40% - Accent2 7 3" xfId="4051"/>
    <cellStyle name="40% - Accent2 8" xfId="493"/>
    <cellStyle name="40% - Accent2 8 2" xfId="494"/>
    <cellStyle name="40% - Accent2 8 2 2" xfId="4054"/>
    <cellStyle name="40% - Accent2 8 3" xfId="4053"/>
    <cellStyle name="40% - Accent2 9" xfId="495"/>
    <cellStyle name="40% - Accent2 9 2" xfId="496"/>
    <cellStyle name="40% - Accent2 9 2 2" xfId="4056"/>
    <cellStyle name="40% - Accent2 9 3" xfId="4055"/>
    <cellStyle name="40% - Accent3 10" xfId="497"/>
    <cellStyle name="40% - Accent3 10 2" xfId="498"/>
    <cellStyle name="40% - Accent3 10 2 2" xfId="4058"/>
    <cellStyle name="40% - Accent3 10 3" xfId="4057"/>
    <cellStyle name="40% - Accent3 11" xfId="499"/>
    <cellStyle name="40% - Accent3 11 2" xfId="500"/>
    <cellStyle name="40% - Accent3 11 2 2" xfId="4060"/>
    <cellStyle name="40% - Accent3 11 3" xfId="4059"/>
    <cellStyle name="40% - Accent3 12" xfId="501"/>
    <cellStyle name="40% - Accent3 12 2" xfId="502"/>
    <cellStyle name="40% - Accent3 12 2 2" xfId="4062"/>
    <cellStyle name="40% - Accent3 12 3" xfId="4061"/>
    <cellStyle name="40% - Accent3 13" xfId="503"/>
    <cellStyle name="40% - Accent3 13 2" xfId="504"/>
    <cellStyle name="40% - Accent3 13 2 2" xfId="4064"/>
    <cellStyle name="40% - Accent3 13 3" xfId="4063"/>
    <cellStyle name="40% - Accent3 14" xfId="505"/>
    <cellStyle name="40% - Accent3 14 2" xfId="506"/>
    <cellStyle name="40% - Accent3 14 2 2" xfId="4066"/>
    <cellStyle name="40% - Accent3 14 3" xfId="4065"/>
    <cellStyle name="40% - Accent3 15" xfId="507"/>
    <cellStyle name="40% - Accent3 15 2" xfId="508"/>
    <cellStyle name="40% - Accent3 15 2 2" xfId="4068"/>
    <cellStyle name="40% - Accent3 15 3" xfId="4067"/>
    <cellStyle name="40% - Accent3 16" xfId="509"/>
    <cellStyle name="40% - Accent3 16 2" xfId="510"/>
    <cellStyle name="40% - Accent3 16 2 2" xfId="4070"/>
    <cellStyle name="40% - Accent3 16 3" xfId="4069"/>
    <cellStyle name="40% - Accent3 17" xfId="511"/>
    <cellStyle name="40% - Accent3 17 2" xfId="512"/>
    <cellStyle name="40% - Accent3 17 2 2" xfId="4072"/>
    <cellStyle name="40% - Accent3 17 3" xfId="4071"/>
    <cellStyle name="40% - Accent3 18" xfId="513"/>
    <cellStyle name="40% - Accent3 18 2" xfId="514"/>
    <cellStyle name="40% - Accent3 18 2 2" xfId="4074"/>
    <cellStyle name="40% - Accent3 18 3" xfId="4073"/>
    <cellStyle name="40% - Accent3 19" xfId="515"/>
    <cellStyle name="40% - Accent3 19 2" xfId="516"/>
    <cellStyle name="40% - Accent3 19 2 2" xfId="4076"/>
    <cellStyle name="40% - Accent3 19 3" xfId="4075"/>
    <cellStyle name="40% - Accent3 2" xfId="517"/>
    <cellStyle name="40% - Accent3 2 2" xfId="518"/>
    <cellStyle name="40% - Accent3 2 2 2" xfId="4078"/>
    <cellStyle name="40% - Accent3 2 3" xfId="4077"/>
    <cellStyle name="40% - Accent3 20" xfId="519"/>
    <cellStyle name="40% - Accent3 20 2" xfId="520"/>
    <cellStyle name="40% - Accent3 20 2 2" xfId="4080"/>
    <cellStyle name="40% - Accent3 20 3" xfId="4079"/>
    <cellStyle name="40% - Accent3 21" xfId="521"/>
    <cellStyle name="40% - Accent3 21 2" xfId="522"/>
    <cellStyle name="40% - Accent3 21 2 2" xfId="4082"/>
    <cellStyle name="40% - Accent3 21 3" xfId="4081"/>
    <cellStyle name="40% - Accent3 22" xfId="523"/>
    <cellStyle name="40% - Accent3 22 2" xfId="524"/>
    <cellStyle name="40% - Accent3 22 2 2" xfId="4084"/>
    <cellStyle name="40% - Accent3 22 3" xfId="4083"/>
    <cellStyle name="40% - Accent3 23" xfId="525"/>
    <cellStyle name="40% - Accent3 23 2" xfId="526"/>
    <cellStyle name="40% - Accent3 23 2 2" xfId="4086"/>
    <cellStyle name="40% - Accent3 23 3" xfId="4085"/>
    <cellStyle name="40% - Accent3 24" xfId="527"/>
    <cellStyle name="40% - Accent3 24 2" xfId="528"/>
    <cellStyle name="40% - Accent3 24 2 2" xfId="4088"/>
    <cellStyle name="40% - Accent3 24 3" xfId="4087"/>
    <cellStyle name="40% - Accent3 25" xfId="529"/>
    <cellStyle name="40% - Accent3 25 2" xfId="530"/>
    <cellStyle name="40% - Accent3 25 2 2" xfId="4090"/>
    <cellStyle name="40% - Accent3 25 3" xfId="4089"/>
    <cellStyle name="40% - Accent3 26" xfId="531"/>
    <cellStyle name="40% - Accent3 26 2" xfId="532"/>
    <cellStyle name="40% - Accent3 26 2 2" xfId="4092"/>
    <cellStyle name="40% - Accent3 26 3" xfId="4091"/>
    <cellStyle name="40% - Accent3 27" xfId="533"/>
    <cellStyle name="40% - Accent3 27 2" xfId="534"/>
    <cellStyle name="40% - Accent3 27 2 2" xfId="4094"/>
    <cellStyle name="40% - Accent3 27 3" xfId="4093"/>
    <cellStyle name="40% - Accent3 28" xfId="535"/>
    <cellStyle name="40% - Accent3 28 2" xfId="536"/>
    <cellStyle name="40% - Accent3 28 2 2" xfId="4096"/>
    <cellStyle name="40% - Accent3 28 3" xfId="4095"/>
    <cellStyle name="40% - Accent3 3" xfId="537"/>
    <cellStyle name="40% - Accent3 3 2" xfId="538"/>
    <cellStyle name="40% - Accent3 3 2 2" xfId="4098"/>
    <cellStyle name="40% - Accent3 3 3" xfId="4097"/>
    <cellStyle name="40% - Accent3 4" xfId="539"/>
    <cellStyle name="40% - Accent3 4 2" xfId="540"/>
    <cellStyle name="40% - Accent3 4 2 2" xfId="4100"/>
    <cellStyle name="40% - Accent3 4 3" xfId="4099"/>
    <cellStyle name="40% - Accent3 5" xfId="541"/>
    <cellStyle name="40% - Accent3 5 2" xfId="542"/>
    <cellStyle name="40% - Accent3 5 2 2" xfId="4102"/>
    <cellStyle name="40% - Accent3 5 3" xfId="4101"/>
    <cellStyle name="40% - Accent3 6" xfId="543"/>
    <cellStyle name="40% - Accent3 6 2" xfId="544"/>
    <cellStyle name="40% - Accent3 6 2 2" xfId="4104"/>
    <cellStyle name="40% - Accent3 6 3" xfId="4103"/>
    <cellStyle name="40% - Accent3 7" xfId="545"/>
    <cellStyle name="40% - Accent3 7 2" xfId="546"/>
    <cellStyle name="40% - Accent3 7 2 2" xfId="4106"/>
    <cellStyle name="40% - Accent3 7 3" xfId="4105"/>
    <cellStyle name="40% - Accent3 8" xfId="547"/>
    <cellStyle name="40% - Accent3 8 2" xfId="548"/>
    <cellStyle name="40% - Accent3 8 2 2" xfId="4108"/>
    <cellStyle name="40% - Accent3 8 3" xfId="4107"/>
    <cellStyle name="40% - Accent3 9" xfId="549"/>
    <cellStyle name="40% - Accent3 9 2" xfId="550"/>
    <cellStyle name="40% - Accent3 9 2 2" xfId="4110"/>
    <cellStyle name="40% - Accent3 9 3" xfId="4109"/>
    <cellStyle name="40% - Accent4 10" xfId="551"/>
    <cellStyle name="40% - Accent4 10 2" xfId="552"/>
    <cellStyle name="40% - Accent4 10 2 2" xfId="4112"/>
    <cellStyle name="40% - Accent4 10 3" xfId="4111"/>
    <cellStyle name="40% - Accent4 11" xfId="553"/>
    <cellStyle name="40% - Accent4 11 2" xfId="554"/>
    <cellStyle name="40% - Accent4 11 2 2" xfId="4114"/>
    <cellStyle name="40% - Accent4 11 3" xfId="4113"/>
    <cellStyle name="40% - Accent4 12" xfId="555"/>
    <cellStyle name="40% - Accent4 12 2" xfId="556"/>
    <cellStyle name="40% - Accent4 12 2 2" xfId="4116"/>
    <cellStyle name="40% - Accent4 12 3" xfId="4115"/>
    <cellStyle name="40% - Accent4 13" xfId="557"/>
    <cellStyle name="40% - Accent4 13 2" xfId="558"/>
    <cellStyle name="40% - Accent4 13 2 2" xfId="4118"/>
    <cellStyle name="40% - Accent4 13 3" xfId="4117"/>
    <cellStyle name="40% - Accent4 14" xfId="559"/>
    <cellStyle name="40% - Accent4 14 2" xfId="560"/>
    <cellStyle name="40% - Accent4 14 2 2" xfId="4120"/>
    <cellStyle name="40% - Accent4 14 3" xfId="4119"/>
    <cellStyle name="40% - Accent4 15" xfId="561"/>
    <cellStyle name="40% - Accent4 15 2" xfId="562"/>
    <cellStyle name="40% - Accent4 15 2 2" xfId="4122"/>
    <cellStyle name="40% - Accent4 15 3" xfId="4121"/>
    <cellStyle name="40% - Accent4 16" xfId="563"/>
    <cellStyle name="40% - Accent4 16 2" xfId="564"/>
    <cellStyle name="40% - Accent4 16 2 2" xfId="4124"/>
    <cellStyle name="40% - Accent4 16 3" xfId="4123"/>
    <cellStyle name="40% - Accent4 17" xfId="565"/>
    <cellStyle name="40% - Accent4 17 2" xfId="566"/>
    <cellStyle name="40% - Accent4 17 2 2" xfId="4126"/>
    <cellStyle name="40% - Accent4 17 3" xfId="4125"/>
    <cellStyle name="40% - Accent4 18" xfId="567"/>
    <cellStyle name="40% - Accent4 18 2" xfId="568"/>
    <cellStyle name="40% - Accent4 18 2 2" xfId="4128"/>
    <cellStyle name="40% - Accent4 18 3" xfId="4127"/>
    <cellStyle name="40% - Accent4 19" xfId="569"/>
    <cellStyle name="40% - Accent4 19 2" xfId="570"/>
    <cellStyle name="40% - Accent4 19 2 2" xfId="4130"/>
    <cellStyle name="40% - Accent4 19 3" xfId="4129"/>
    <cellStyle name="40% - Accent4 2" xfId="571"/>
    <cellStyle name="40% - Accent4 2 2" xfId="572"/>
    <cellStyle name="40% - Accent4 2 2 2" xfId="4132"/>
    <cellStyle name="40% - Accent4 2 3" xfId="4131"/>
    <cellStyle name="40% - Accent4 20" xfId="573"/>
    <cellStyle name="40% - Accent4 20 2" xfId="574"/>
    <cellStyle name="40% - Accent4 20 2 2" xfId="4134"/>
    <cellStyle name="40% - Accent4 20 3" xfId="4133"/>
    <cellStyle name="40% - Accent4 21" xfId="575"/>
    <cellStyle name="40% - Accent4 21 2" xfId="576"/>
    <cellStyle name="40% - Accent4 21 2 2" xfId="4136"/>
    <cellStyle name="40% - Accent4 21 3" xfId="4135"/>
    <cellStyle name="40% - Accent4 22" xfId="577"/>
    <cellStyle name="40% - Accent4 22 2" xfId="578"/>
    <cellStyle name="40% - Accent4 22 2 2" xfId="4138"/>
    <cellStyle name="40% - Accent4 22 3" xfId="4137"/>
    <cellStyle name="40% - Accent4 23" xfId="579"/>
    <cellStyle name="40% - Accent4 23 2" xfId="580"/>
    <cellStyle name="40% - Accent4 23 2 2" xfId="4140"/>
    <cellStyle name="40% - Accent4 23 3" xfId="4139"/>
    <cellStyle name="40% - Accent4 24" xfId="581"/>
    <cellStyle name="40% - Accent4 24 2" xfId="582"/>
    <cellStyle name="40% - Accent4 24 2 2" xfId="4142"/>
    <cellStyle name="40% - Accent4 24 3" xfId="4141"/>
    <cellStyle name="40% - Accent4 25" xfId="583"/>
    <cellStyle name="40% - Accent4 25 2" xfId="584"/>
    <cellStyle name="40% - Accent4 25 2 2" xfId="4144"/>
    <cellStyle name="40% - Accent4 25 3" xfId="4143"/>
    <cellStyle name="40% - Accent4 26" xfId="585"/>
    <cellStyle name="40% - Accent4 26 2" xfId="586"/>
    <cellStyle name="40% - Accent4 26 2 2" xfId="4146"/>
    <cellStyle name="40% - Accent4 26 3" xfId="4145"/>
    <cellStyle name="40% - Accent4 27" xfId="587"/>
    <cellStyle name="40% - Accent4 27 2" xfId="588"/>
    <cellStyle name="40% - Accent4 27 2 2" xfId="4148"/>
    <cellStyle name="40% - Accent4 27 3" xfId="4147"/>
    <cellStyle name="40% - Accent4 28" xfId="589"/>
    <cellStyle name="40% - Accent4 28 2" xfId="590"/>
    <cellStyle name="40% - Accent4 28 2 2" xfId="4150"/>
    <cellStyle name="40% - Accent4 28 3" xfId="4149"/>
    <cellStyle name="40% - Accent4 3" xfId="591"/>
    <cellStyle name="40% - Accent4 3 2" xfId="592"/>
    <cellStyle name="40% - Accent4 3 2 2" xfId="4152"/>
    <cellStyle name="40% - Accent4 3 3" xfId="4151"/>
    <cellStyle name="40% - Accent4 4" xfId="593"/>
    <cellStyle name="40% - Accent4 4 2" xfId="594"/>
    <cellStyle name="40% - Accent4 4 2 2" xfId="4154"/>
    <cellStyle name="40% - Accent4 4 3" xfId="4153"/>
    <cellStyle name="40% - Accent4 5" xfId="595"/>
    <cellStyle name="40% - Accent4 5 2" xfId="596"/>
    <cellStyle name="40% - Accent4 5 2 2" xfId="4156"/>
    <cellStyle name="40% - Accent4 5 3" xfId="4155"/>
    <cellStyle name="40% - Accent4 6" xfId="597"/>
    <cellStyle name="40% - Accent4 6 2" xfId="598"/>
    <cellStyle name="40% - Accent4 6 2 2" xfId="4158"/>
    <cellStyle name="40% - Accent4 6 3" xfId="4157"/>
    <cellStyle name="40% - Accent4 7" xfId="599"/>
    <cellStyle name="40% - Accent4 7 2" xfId="600"/>
    <cellStyle name="40% - Accent4 7 2 2" xfId="4160"/>
    <cellStyle name="40% - Accent4 7 3" xfId="4159"/>
    <cellStyle name="40% - Accent4 8" xfId="601"/>
    <cellStyle name="40% - Accent4 8 2" xfId="602"/>
    <cellStyle name="40% - Accent4 8 2 2" xfId="4162"/>
    <cellStyle name="40% - Accent4 8 3" xfId="4161"/>
    <cellStyle name="40% - Accent4 9" xfId="603"/>
    <cellStyle name="40% - Accent4 9 2" xfId="604"/>
    <cellStyle name="40% - Accent4 9 2 2" xfId="4164"/>
    <cellStyle name="40% - Accent4 9 3" xfId="4163"/>
    <cellStyle name="40% - Accent5 10" xfId="605"/>
    <cellStyle name="40% - Accent5 10 2" xfId="606"/>
    <cellStyle name="40% - Accent5 10 2 2" xfId="4166"/>
    <cellStyle name="40% - Accent5 10 3" xfId="4165"/>
    <cellStyle name="40% - Accent5 11" xfId="607"/>
    <cellStyle name="40% - Accent5 11 2" xfId="608"/>
    <cellStyle name="40% - Accent5 11 2 2" xfId="4168"/>
    <cellStyle name="40% - Accent5 11 3" xfId="4167"/>
    <cellStyle name="40% - Accent5 12" xfId="609"/>
    <cellStyle name="40% - Accent5 12 2" xfId="610"/>
    <cellStyle name="40% - Accent5 12 2 2" xfId="4170"/>
    <cellStyle name="40% - Accent5 12 3" xfId="4169"/>
    <cellStyle name="40% - Accent5 13" xfId="611"/>
    <cellStyle name="40% - Accent5 13 2" xfId="612"/>
    <cellStyle name="40% - Accent5 13 2 2" xfId="4172"/>
    <cellStyle name="40% - Accent5 13 3" xfId="4171"/>
    <cellStyle name="40% - Accent5 14" xfId="613"/>
    <cellStyle name="40% - Accent5 14 2" xfId="614"/>
    <cellStyle name="40% - Accent5 14 2 2" xfId="4174"/>
    <cellStyle name="40% - Accent5 14 3" xfId="4173"/>
    <cellStyle name="40% - Accent5 15" xfId="615"/>
    <cellStyle name="40% - Accent5 15 2" xfId="616"/>
    <cellStyle name="40% - Accent5 15 2 2" xfId="4176"/>
    <cellStyle name="40% - Accent5 15 3" xfId="4175"/>
    <cellStyle name="40% - Accent5 16" xfId="617"/>
    <cellStyle name="40% - Accent5 16 2" xfId="618"/>
    <cellStyle name="40% - Accent5 16 2 2" xfId="4178"/>
    <cellStyle name="40% - Accent5 16 3" xfId="4177"/>
    <cellStyle name="40% - Accent5 17" xfId="619"/>
    <cellStyle name="40% - Accent5 17 2" xfId="620"/>
    <cellStyle name="40% - Accent5 17 2 2" xfId="4180"/>
    <cellStyle name="40% - Accent5 17 3" xfId="4179"/>
    <cellStyle name="40% - Accent5 18" xfId="621"/>
    <cellStyle name="40% - Accent5 18 2" xfId="622"/>
    <cellStyle name="40% - Accent5 18 2 2" xfId="4182"/>
    <cellStyle name="40% - Accent5 18 3" xfId="4181"/>
    <cellStyle name="40% - Accent5 19" xfId="623"/>
    <cellStyle name="40% - Accent5 19 2" xfId="624"/>
    <cellStyle name="40% - Accent5 19 2 2" xfId="4184"/>
    <cellStyle name="40% - Accent5 19 3" xfId="4183"/>
    <cellStyle name="40% - Accent5 2" xfId="625"/>
    <cellStyle name="40% - Accent5 2 2" xfId="626"/>
    <cellStyle name="40% - Accent5 2 2 2" xfId="4186"/>
    <cellStyle name="40% - Accent5 2 3" xfId="4185"/>
    <cellStyle name="40% - Accent5 20" xfId="627"/>
    <cellStyle name="40% - Accent5 20 2" xfId="628"/>
    <cellStyle name="40% - Accent5 20 2 2" xfId="4188"/>
    <cellStyle name="40% - Accent5 20 3" xfId="4187"/>
    <cellStyle name="40% - Accent5 21" xfId="629"/>
    <cellStyle name="40% - Accent5 21 2" xfId="630"/>
    <cellStyle name="40% - Accent5 21 2 2" xfId="4190"/>
    <cellStyle name="40% - Accent5 21 3" xfId="4189"/>
    <cellStyle name="40% - Accent5 22" xfId="631"/>
    <cellStyle name="40% - Accent5 22 2" xfId="632"/>
    <cellStyle name="40% - Accent5 22 2 2" xfId="4192"/>
    <cellStyle name="40% - Accent5 22 3" xfId="4191"/>
    <cellStyle name="40% - Accent5 23" xfId="633"/>
    <cellStyle name="40% - Accent5 23 2" xfId="634"/>
    <cellStyle name="40% - Accent5 23 2 2" xfId="4194"/>
    <cellStyle name="40% - Accent5 23 3" xfId="4193"/>
    <cellStyle name="40% - Accent5 24" xfId="635"/>
    <cellStyle name="40% - Accent5 24 2" xfId="636"/>
    <cellStyle name="40% - Accent5 24 2 2" xfId="4196"/>
    <cellStyle name="40% - Accent5 24 3" xfId="4195"/>
    <cellStyle name="40% - Accent5 25" xfId="637"/>
    <cellStyle name="40% - Accent5 25 2" xfId="638"/>
    <cellStyle name="40% - Accent5 25 2 2" xfId="4198"/>
    <cellStyle name="40% - Accent5 25 3" xfId="4197"/>
    <cellStyle name="40% - Accent5 26" xfId="639"/>
    <cellStyle name="40% - Accent5 26 2" xfId="640"/>
    <cellStyle name="40% - Accent5 26 2 2" xfId="4200"/>
    <cellStyle name="40% - Accent5 26 3" xfId="4199"/>
    <cellStyle name="40% - Accent5 27" xfId="641"/>
    <cellStyle name="40% - Accent5 27 2" xfId="642"/>
    <cellStyle name="40% - Accent5 27 2 2" xfId="4202"/>
    <cellStyle name="40% - Accent5 27 3" xfId="4201"/>
    <cellStyle name="40% - Accent5 28" xfId="643"/>
    <cellStyle name="40% - Accent5 28 2" xfId="644"/>
    <cellStyle name="40% - Accent5 28 2 2" xfId="4204"/>
    <cellStyle name="40% - Accent5 28 3" xfId="4203"/>
    <cellStyle name="40% - Accent5 3" xfId="645"/>
    <cellStyle name="40% - Accent5 3 2" xfId="646"/>
    <cellStyle name="40% - Accent5 3 2 2" xfId="4206"/>
    <cellStyle name="40% - Accent5 3 3" xfId="4205"/>
    <cellStyle name="40% - Accent5 4" xfId="647"/>
    <cellStyle name="40% - Accent5 4 2" xfId="648"/>
    <cellStyle name="40% - Accent5 4 2 2" xfId="4208"/>
    <cellStyle name="40% - Accent5 4 3" xfId="4207"/>
    <cellStyle name="40% - Accent5 5" xfId="649"/>
    <cellStyle name="40% - Accent5 5 2" xfId="650"/>
    <cellStyle name="40% - Accent5 5 2 2" xfId="4210"/>
    <cellStyle name="40% - Accent5 5 3" xfId="4209"/>
    <cellStyle name="40% - Accent5 6" xfId="651"/>
    <cellStyle name="40% - Accent5 6 2" xfId="652"/>
    <cellStyle name="40% - Accent5 6 2 2" xfId="4212"/>
    <cellStyle name="40% - Accent5 6 3" xfId="4211"/>
    <cellStyle name="40% - Accent5 7" xfId="653"/>
    <cellStyle name="40% - Accent5 7 2" xfId="654"/>
    <cellStyle name="40% - Accent5 7 2 2" xfId="4214"/>
    <cellStyle name="40% - Accent5 7 3" xfId="4213"/>
    <cellStyle name="40% - Accent5 8" xfId="655"/>
    <cellStyle name="40% - Accent5 8 2" xfId="656"/>
    <cellStyle name="40% - Accent5 8 2 2" xfId="4216"/>
    <cellStyle name="40% - Accent5 8 3" xfId="4215"/>
    <cellStyle name="40% - Accent5 9" xfId="657"/>
    <cellStyle name="40% - Accent5 9 2" xfId="658"/>
    <cellStyle name="40% - Accent5 9 2 2" xfId="4218"/>
    <cellStyle name="40% - Accent5 9 3" xfId="4217"/>
    <cellStyle name="40% - Accent6 10" xfId="659"/>
    <cellStyle name="40% - Accent6 10 2" xfId="660"/>
    <cellStyle name="40% - Accent6 10 2 2" xfId="4220"/>
    <cellStyle name="40% - Accent6 10 3" xfId="4219"/>
    <cellStyle name="40% - Accent6 11" xfId="661"/>
    <cellStyle name="40% - Accent6 11 2" xfId="662"/>
    <cellStyle name="40% - Accent6 11 2 2" xfId="4222"/>
    <cellStyle name="40% - Accent6 11 3" xfId="4221"/>
    <cellStyle name="40% - Accent6 12" xfId="663"/>
    <cellStyle name="40% - Accent6 12 2" xfId="664"/>
    <cellStyle name="40% - Accent6 12 2 2" xfId="4224"/>
    <cellStyle name="40% - Accent6 12 3" xfId="4223"/>
    <cellStyle name="40% - Accent6 13" xfId="665"/>
    <cellStyle name="40% - Accent6 13 2" xfId="666"/>
    <cellStyle name="40% - Accent6 13 2 2" xfId="4226"/>
    <cellStyle name="40% - Accent6 13 3" xfId="4225"/>
    <cellStyle name="40% - Accent6 14" xfId="667"/>
    <cellStyle name="40% - Accent6 14 2" xfId="668"/>
    <cellStyle name="40% - Accent6 14 2 2" xfId="4228"/>
    <cellStyle name="40% - Accent6 14 3" xfId="4227"/>
    <cellStyle name="40% - Accent6 15" xfId="669"/>
    <cellStyle name="40% - Accent6 15 2" xfId="670"/>
    <cellStyle name="40% - Accent6 15 2 2" xfId="4230"/>
    <cellStyle name="40% - Accent6 15 3" xfId="4229"/>
    <cellStyle name="40% - Accent6 16" xfId="671"/>
    <cellStyle name="40% - Accent6 16 2" xfId="672"/>
    <cellStyle name="40% - Accent6 16 2 2" xfId="4232"/>
    <cellStyle name="40% - Accent6 16 3" xfId="4231"/>
    <cellStyle name="40% - Accent6 17" xfId="673"/>
    <cellStyle name="40% - Accent6 17 2" xfId="674"/>
    <cellStyle name="40% - Accent6 17 2 2" xfId="4234"/>
    <cellStyle name="40% - Accent6 17 3" xfId="4233"/>
    <cellStyle name="40% - Accent6 18" xfId="675"/>
    <cellStyle name="40% - Accent6 18 2" xfId="676"/>
    <cellStyle name="40% - Accent6 18 2 2" xfId="4236"/>
    <cellStyle name="40% - Accent6 18 3" xfId="4235"/>
    <cellStyle name="40% - Accent6 19" xfId="677"/>
    <cellStyle name="40% - Accent6 19 2" xfId="678"/>
    <cellStyle name="40% - Accent6 19 2 2" xfId="4238"/>
    <cellStyle name="40% - Accent6 19 3" xfId="4237"/>
    <cellStyle name="40% - Accent6 2" xfId="679"/>
    <cellStyle name="40% - Accent6 2 2" xfId="680"/>
    <cellStyle name="40% - Accent6 2 2 2" xfId="4240"/>
    <cellStyle name="40% - Accent6 2 3" xfId="4239"/>
    <cellStyle name="40% - Accent6 20" xfId="681"/>
    <cellStyle name="40% - Accent6 20 2" xfId="682"/>
    <cellStyle name="40% - Accent6 20 2 2" xfId="4242"/>
    <cellStyle name="40% - Accent6 20 3" xfId="4241"/>
    <cellStyle name="40% - Accent6 21" xfId="683"/>
    <cellStyle name="40% - Accent6 21 2" xfId="684"/>
    <cellStyle name="40% - Accent6 21 2 2" xfId="4244"/>
    <cellStyle name="40% - Accent6 21 3" xfId="4243"/>
    <cellStyle name="40% - Accent6 22" xfId="685"/>
    <cellStyle name="40% - Accent6 22 2" xfId="686"/>
    <cellStyle name="40% - Accent6 22 2 2" xfId="4246"/>
    <cellStyle name="40% - Accent6 22 3" xfId="4245"/>
    <cellStyle name="40% - Accent6 23" xfId="687"/>
    <cellStyle name="40% - Accent6 23 2" xfId="688"/>
    <cellStyle name="40% - Accent6 23 2 2" xfId="4248"/>
    <cellStyle name="40% - Accent6 23 3" xfId="4247"/>
    <cellStyle name="40% - Accent6 24" xfId="689"/>
    <cellStyle name="40% - Accent6 24 2" xfId="690"/>
    <cellStyle name="40% - Accent6 24 2 2" xfId="4250"/>
    <cellStyle name="40% - Accent6 24 3" xfId="4249"/>
    <cellStyle name="40% - Accent6 25" xfId="691"/>
    <cellStyle name="40% - Accent6 25 2" xfId="692"/>
    <cellStyle name="40% - Accent6 25 2 2" xfId="4252"/>
    <cellStyle name="40% - Accent6 25 3" xfId="4251"/>
    <cellStyle name="40% - Accent6 26" xfId="693"/>
    <cellStyle name="40% - Accent6 26 2" xfId="694"/>
    <cellStyle name="40% - Accent6 26 2 2" xfId="4254"/>
    <cellStyle name="40% - Accent6 26 3" xfId="4253"/>
    <cellStyle name="40% - Accent6 27" xfId="695"/>
    <cellStyle name="40% - Accent6 27 2" xfId="696"/>
    <cellStyle name="40% - Accent6 27 2 2" xfId="4256"/>
    <cellStyle name="40% - Accent6 27 3" xfId="4255"/>
    <cellStyle name="40% - Accent6 28" xfId="697"/>
    <cellStyle name="40% - Accent6 28 2" xfId="698"/>
    <cellStyle name="40% - Accent6 28 2 2" xfId="4258"/>
    <cellStyle name="40% - Accent6 28 3" xfId="4257"/>
    <cellStyle name="40% - Accent6 3" xfId="699"/>
    <cellStyle name="40% - Accent6 3 2" xfId="700"/>
    <cellStyle name="40% - Accent6 3 2 2" xfId="4260"/>
    <cellStyle name="40% - Accent6 3 3" xfId="4259"/>
    <cellStyle name="40% - Accent6 4" xfId="701"/>
    <cellStyle name="40% - Accent6 4 2" xfId="702"/>
    <cellStyle name="40% - Accent6 4 2 2" xfId="4262"/>
    <cellStyle name="40% - Accent6 4 3" xfId="4261"/>
    <cellStyle name="40% - Accent6 5" xfId="703"/>
    <cellStyle name="40% - Accent6 5 2" xfId="704"/>
    <cellStyle name="40% - Accent6 5 2 2" xfId="4264"/>
    <cellStyle name="40% - Accent6 5 3" xfId="4263"/>
    <cellStyle name="40% - Accent6 6" xfId="705"/>
    <cellStyle name="40% - Accent6 6 2" xfId="706"/>
    <cellStyle name="40% - Accent6 6 2 2" xfId="4266"/>
    <cellStyle name="40% - Accent6 6 3" xfId="4265"/>
    <cellStyle name="40% - Accent6 7" xfId="707"/>
    <cellStyle name="40% - Accent6 7 2" xfId="708"/>
    <cellStyle name="40% - Accent6 7 2 2" xfId="4268"/>
    <cellStyle name="40% - Accent6 7 3" xfId="4267"/>
    <cellStyle name="40% - Accent6 8" xfId="709"/>
    <cellStyle name="40% - Accent6 8 2" xfId="710"/>
    <cellStyle name="40% - Accent6 8 2 2" xfId="4270"/>
    <cellStyle name="40% - Accent6 8 3" xfId="4269"/>
    <cellStyle name="40% - Accent6 9" xfId="711"/>
    <cellStyle name="40% - Accent6 9 2" xfId="712"/>
    <cellStyle name="40% - Accent6 9 2 2" xfId="4272"/>
    <cellStyle name="40% - Accent6 9 3" xfId="4271"/>
    <cellStyle name="60% - Accent1 10" xfId="713"/>
    <cellStyle name="60% - Accent1 10 2" xfId="714"/>
    <cellStyle name="60% - Accent1 10 2 2" xfId="4274"/>
    <cellStyle name="60% - Accent1 10 3" xfId="4273"/>
    <cellStyle name="60% - Accent1 11" xfId="715"/>
    <cellStyle name="60% - Accent1 11 2" xfId="716"/>
    <cellStyle name="60% - Accent1 11 2 2" xfId="4276"/>
    <cellStyle name="60% - Accent1 11 3" xfId="4275"/>
    <cellStyle name="60% - Accent1 12" xfId="717"/>
    <cellStyle name="60% - Accent1 12 2" xfId="718"/>
    <cellStyle name="60% - Accent1 12 2 2" xfId="4278"/>
    <cellStyle name="60% - Accent1 12 3" xfId="4277"/>
    <cellStyle name="60% - Accent1 13" xfId="719"/>
    <cellStyle name="60% - Accent1 13 2" xfId="720"/>
    <cellStyle name="60% - Accent1 13 2 2" xfId="4280"/>
    <cellStyle name="60% - Accent1 13 3" xfId="4279"/>
    <cellStyle name="60% - Accent1 14" xfId="721"/>
    <cellStyle name="60% - Accent1 14 2" xfId="722"/>
    <cellStyle name="60% - Accent1 14 2 2" xfId="4282"/>
    <cellStyle name="60% - Accent1 14 3" xfId="4281"/>
    <cellStyle name="60% - Accent1 15" xfId="723"/>
    <cellStyle name="60% - Accent1 15 2" xfId="724"/>
    <cellStyle name="60% - Accent1 15 2 2" xfId="4284"/>
    <cellStyle name="60% - Accent1 15 3" xfId="4283"/>
    <cellStyle name="60% - Accent1 16" xfId="725"/>
    <cellStyle name="60% - Accent1 16 2" xfId="726"/>
    <cellStyle name="60% - Accent1 16 2 2" xfId="4286"/>
    <cellStyle name="60% - Accent1 16 3" xfId="4285"/>
    <cellStyle name="60% - Accent1 17" xfId="727"/>
    <cellStyle name="60% - Accent1 17 2" xfId="728"/>
    <cellStyle name="60% - Accent1 17 2 2" xfId="4288"/>
    <cellStyle name="60% - Accent1 17 3" xfId="4287"/>
    <cellStyle name="60% - Accent1 18" xfId="729"/>
    <cellStyle name="60% - Accent1 18 2" xfId="730"/>
    <cellStyle name="60% - Accent1 18 2 2" xfId="4290"/>
    <cellStyle name="60% - Accent1 18 3" xfId="4289"/>
    <cellStyle name="60% - Accent1 19" xfId="731"/>
    <cellStyle name="60% - Accent1 19 2" xfId="732"/>
    <cellStyle name="60% - Accent1 19 2 2" xfId="4292"/>
    <cellStyle name="60% - Accent1 19 3" xfId="4291"/>
    <cellStyle name="60% - Accent1 2" xfId="733"/>
    <cellStyle name="60% - Accent1 2 2" xfId="734"/>
    <cellStyle name="60% - Accent1 2 2 2" xfId="4294"/>
    <cellStyle name="60% - Accent1 2 3" xfId="4293"/>
    <cellStyle name="60% - Accent1 20" xfId="735"/>
    <cellStyle name="60% - Accent1 20 2" xfId="736"/>
    <cellStyle name="60% - Accent1 20 2 2" xfId="4296"/>
    <cellStyle name="60% - Accent1 20 3" xfId="4295"/>
    <cellStyle name="60% - Accent1 21" xfId="737"/>
    <cellStyle name="60% - Accent1 21 2" xfId="738"/>
    <cellStyle name="60% - Accent1 21 2 2" xfId="4298"/>
    <cellStyle name="60% - Accent1 21 3" xfId="4297"/>
    <cellStyle name="60% - Accent1 22" xfId="739"/>
    <cellStyle name="60% - Accent1 22 2" xfId="740"/>
    <cellStyle name="60% - Accent1 22 2 2" xfId="4300"/>
    <cellStyle name="60% - Accent1 22 3" xfId="4299"/>
    <cellStyle name="60% - Accent1 23" xfId="741"/>
    <cellStyle name="60% - Accent1 23 2" xfId="742"/>
    <cellStyle name="60% - Accent1 23 2 2" xfId="4302"/>
    <cellStyle name="60% - Accent1 23 3" xfId="4301"/>
    <cellStyle name="60% - Accent1 24" xfId="743"/>
    <cellStyle name="60% - Accent1 24 2" xfId="744"/>
    <cellStyle name="60% - Accent1 24 2 2" xfId="4304"/>
    <cellStyle name="60% - Accent1 24 3" xfId="4303"/>
    <cellStyle name="60% - Accent1 25" xfId="745"/>
    <cellStyle name="60% - Accent1 25 2" xfId="746"/>
    <cellStyle name="60% - Accent1 25 2 2" xfId="4306"/>
    <cellStyle name="60% - Accent1 25 3" xfId="4305"/>
    <cellStyle name="60% - Accent1 26" xfId="747"/>
    <cellStyle name="60% - Accent1 26 2" xfId="748"/>
    <cellStyle name="60% - Accent1 26 2 2" xfId="4308"/>
    <cellStyle name="60% - Accent1 26 3" xfId="4307"/>
    <cellStyle name="60% - Accent1 27" xfId="749"/>
    <cellStyle name="60% - Accent1 27 2" xfId="750"/>
    <cellStyle name="60% - Accent1 27 2 2" xfId="4310"/>
    <cellStyle name="60% - Accent1 27 3" xfId="4309"/>
    <cellStyle name="60% - Accent1 28" xfId="751"/>
    <cellStyle name="60% - Accent1 28 2" xfId="752"/>
    <cellStyle name="60% - Accent1 28 2 2" xfId="4312"/>
    <cellStyle name="60% - Accent1 28 3" xfId="4311"/>
    <cellStyle name="60% - Accent1 3" xfId="753"/>
    <cellStyle name="60% - Accent1 3 2" xfId="754"/>
    <cellStyle name="60% - Accent1 3 2 2" xfId="4314"/>
    <cellStyle name="60% - Accent1 3 3" xfId="4313"/>
    <cellStyle name="60% - Accent1 4" xfId="755"/>
    <cellStyle name="60% - Accent1 4 2" xfId="756"/>
    <cellStyle name="60% - Accent1 4 2 2" xfId="4316"/>
    <cellStyle name="60% - Accent1 4 3" xfId="4315"/>
    <cellStyle name="60% - Accent1 5" xfId="757"/>
    <cellStyle name="60% - Accent1 5 2" xfId="758"/>
    <cellStyle name="60% - Accent1 5 2 2" xfId="4318"/>
    <cellStyle name="60% - Accent1 5 3" xfId="4317"/>
    <cellStyle name="60% - Accent1 6" xfId="759"/>
    <cellStyle name="60% - Accent1 6 2" xfId="760"/>
    <cellStyle name="60% - Accent1 6 2 2" xfId="4320"/>
    <cellStyle name="60% - Accent1 6 3" xfId="4319"/>
    <cellStyle name="60% - Accent1 7" xfId="761"/>
    <cellStyle name="60% - Accent1 7 2" xfId="762"/>
    <cellStyle name="60% - Accent1 7 2 2" xfId="4322"/>
    <cellStyle name="60% - Accent1 7 3" xfId="4321"/>
    <cellStyle name="60% - Accent1 8" xfId="763"/>
    <cellStyle name="60% - Accent1 8 2" xfId="764"/>
    <cellStyle name="60% - Accent1 8 2 2" xfId="4324"/>
    <cellStyle name="60% - Accent1 8 3" xfId="4323"/>
    <cellStyle name="60% - Accent1 9" xfId="765"/>
    <cellStyle name="60% - Accent1 9 2" xfId="766"/>
    <cellStyle name="60% - Accent1 9 2 2" xfId="4326"/>
    <cellStyle name="60% - Accent1 9 3" xfId="4325"/>
    <cellStyle name="60% - Accent2 10" xfId="767"/>
    <cellStyle name="60% - Accent2 10 2" xfId="768"/>
    <cellStyle name="60% - Accent2 10 2 2" xfId="4328"/>
    <cellStyle name="60% - Accent2 10 3" xfId="4327"/>
    <cellStyle name="60% - Accent2 11" xfId="769"/>
    <cellStyle name="60% - Accent2 11 2" xfId="770"/>
    <cellStyle name="60% - Accent2 11 2 2" xfId="4330"/>
    <cellStyle name="60% - Accent2 11 3" xfId="4329"/>
    <cellStyle name="60% - Accent2 12" xfId="771"/>
    <cellStyle name="60% - Accent2 12 2" xfId="772"/>
    <cellStyle name="60% - Accent2 12 2 2" xfId="4332"/>
    <cellStyle name="60% - Accent2 12 3" xfId="4331"/>
    <cellStyle name="60% - Accent2 13" xfId="773"/>
    <cellStyle name="60% - Accent2 13 2" xfId="774"/>
    <cellStyle name="60% - Accent2 13 2 2" xfId="4334"/>
    <cellStyle name="60% - Accent2 13 3" xfId="4333"/>
    <cellStyle name="60% - Accent2 14" xfId="775"/>
    <cellStyle name="60% - Accent2 14 2" xfId="776"/>
    <cellStyle name="60% - Accent2 14 2 2" xfId="4336"/>
    <cellStyle name="60% - Accent2 14 3" xfId="4335"/>
    <cellStyle name="60% - Accent2 15" xfId="777"/>
    <cellStyle name="60% - Accent2 15 2" xfId="778"/>
    <cellStyle name="60% - Accent2 15 2 2" xfId="4338"/>
    <cellStyle name="60% - Accent2 15 3" xfId="4337"/>
    <cellStyle name="60% - Accent2 16" xfId="779"/>
    <cellStyle name="60% - Accent2 16 2" xfId="780"/>
    <cellStyle name="60% - Accent2 16 2 2" xfId="4340"/>
    <cellStyle name="60% - Accent2 16 3" xfId="4339"/>
    <cellStyle name="60% - Accent2 17" xfId="781"/>
    <cellStyle name="60% - Accent2 17 2" xfId="782"/>
    <cellStyle name="60% - Accent2 17 2 2" xfId="4342"/>
    <cellStyle name="60% - Accent2 17 3" xfId="4341"/>
    <cellStyle name="60% - Accent2 18" xfId="783"/>
    <cellStyle name="60% - Accent2 18 2" xfId="784"/>
    <cellStyle name="60% - Accent2 18 2 2" xfId="4344"/>
    <cellStyle name="60% - Accent2 18 3" xfId="4343"/>
    <cellStyle name="60% - Accent2 19" xfId="785"/>
    <cellStyle name="60% - Accent2 19 2" xfId="786"/>
    <cellStyle name="60% - Accent2 19 2 2" xfId="4346"/>
    <cellStyle name="60% - Accent2 19 3" xfId="4345"/>
    <cellStyle name="60% - Accent2 2" xfId="787"/>
    <cellStyle name="60% - Accent2 2 2" xfId="788"/>
    <cellStyle name="60% - Accent2 2 2 2" xfId="4348"/>
    <cellStyle name="60% - Accent2 2 3" xfId="4347"/>
    <cellStyle name="60% - Accent2 20" xfId="789"/>
    <cellStyle name="60% - Accent2 20 2" xfId="790"/>
    <cellStyle name="60% - Accent2 20 2 2" xfId="4350"/>
    <cellStyle name="60% - Accent2 20 3" xfId="4349"/>
    <cellStyle name="60% - Accent2 21" xfId="791"/>
    <cellStyle name="60% - Accent2 21 2" xfId="792"/>
    <cellStyle name="60% - Accent2 21 2 2" xfId="4352"/>
    <cellStyle name="60% - Accent2 21 3" xfId="4351"/>
    <cellStyle name="60% - Accent2 22" xfId="793"/>
    <cellStyle name="60% - Accent2 22 2" xfId="794"/>
    <cellStyle name="60% - Accent2 22 2 2" xfId="4354"/>
    <cellStyle name="60% - Accent2 22 3" xfId="4353"/>
    <cellStyle name="60% - Accent2 23" xfId="795"/>
    <cellStyle name="60% - Accent2 23 2" xfId="796"/>
    <cellStyle name="60% - Accent2 23 2 2" xfId="4356"/>
    <cellStyle name="60% - Accent2 23 3" xfId="4355"/>
    <cellStyle name="60% - Accent2 24" xfId="797"/>
    <cellStyle name="60% - Accent2 24 2" xfId="798"/>
    <cellStyle name="60% - Accent2 24 2 2" xfId="4358"/>
    <cellStyle name="60% - Accent2 24 3" xfId="4357"/>
    <cellStyle name="60% - Accent2 25" xfId="799"/>
    <cellStyle name="60% - Accent2 25 2" xfId="800"/>
    <cellStyle name="60% - Accent2 25 2 2" xfId="4360"/>
    <cellStyle name="60% - Accent2 25 3" xfId="4359"/>
    <cellStyle name="60% - Accent2 26" xfId="801"/>
    <cellStyle name="60% - Accent2 26 2" xfId="802"/>
    <cellStyle name="60% - Accent2 26 2 2" xfId="4362"/>
    <cellStyle name="60% - Accent2 26 3" xfId="4361"/>
    <cellStyle name="60% - Accent2 27" xfId="803"/>
    <cellStyle name="60% - Accent2 27 2" xfId="804"/>
    <cellStyle name="60% - Accent2 27 2 2" xfId="4364"/>
    <cellStyle name="60% - Accent2 27 3" xfId="4363"/>
    <cellStyle name="60% - Accent2 28" xfId="805"/>
    <cellStyle name="60% - Accent2 28 2" xfId="806"/>
    <cellStyle name="60% - Accent2 28 2 2" xfId="4366"/>
    <cellStyle name="60% - Accent2 28 3" xfId="4365"/>
    <cellStyle name="60% - Accent2 3" xfId="807"/>
    <cellStyle name="60% - Accent2 3 2" xfId="808"/>
    <cellStyle name="60% - Accent2 3 2 2" xfId="4368"/>
    <cellStyle name="60% - Accent2 3 3" xfId="4367"/>
    <cellStyle name="60% - Accent2 4" xfId="809"/>
    <cellStyle name="60% - Accent2 4 2" xfId="810"/>
    <cellStyle name="60% - Accent2 4 2 2" xfId="4370"/>
    <cellStyle name="60% - Accent2 4 3" xfId="4369"/>
    <cellStyle name="60% - Accent2 5" xfId="811"/>
    <cellStyle name="60% - Accent2 5 2" xfId="812"/>
    <cellStyle name="60% - Accent2 5 2 2" xfId="4372"/>
    <cellStyle name="60% - Accent2 5 3" xfId="4371"/>
    <cellStyle name="60% - Accent2 6" xfId="813"/>
    <cellStyle name="60% - Accent2 6 2" xfId="814"/>
    <cellStyle name="60% - Accent2 6 2 2" xfId="4374"/>
    <cellStyle name="60% - Accent2 6 3" xfId="4373"/>
    <cellStyle name="60% - Accent2 7" xfId="815"/>
    <cellStyle name="60% - Accent2 7 2" xfId="816"/>
    <cellStyle name="60% - Accent2 7 2 2" xfId="4376"/>
    <cellStyle name="60% - Accent2 7 3" xfId="4375"/>
    <cellStyle name="60% - Accent2 8" xfId="817"/>
    <cellStyle name="60% - Accent2 8 2" xfId="818"/>
    <cellStyle name="60% - Accent2 8 2 2" xfId="4378"/>
    <cellStyle name="60% - Accent2 8 3" xfId="4377"/>
    <cellStyle name="60% - Accent2 9" xfId="819"/>
    <cellStyle name="60% - Accent2 9 2" xfId="820"/>
    <cellStyle name="60% - Accent2 9 2 2" xfId="4380"/>
    <cellStyle name="60% - Accent2 9 3" xfId="4379"/>
    <cellStyle name="60% - Accent3 10" xfId="821"/>
    <cellStyle name="60% - Accent3 10 2" xfId="822"/>
    <cellStyle name="60% - Accent3 10 2 2" xfId="4382"/>
    <cellStyle name="60% - Accent3 10 3" xfId="4381"/>
    <cellStyle name="60% - Accent3 11" xfId="823"/>
    <cellStyle name="60% - Accent3 11 2" xfId="824"/>
    <cellStyle name="60% - Accent3 11 2 2" xfId="4384"/>
    <cellStyle name="60% - Accent3 11 3" xfId="4383"/>
    <cellStyle name="60% - Accent3 12" xfId="825"/>
    <cellStyle name="60% - Accent3 12 2" xfId="826"/>
    <cellStyle name="60% - Accent3 12 2 2" xfId="4386"/>
    <cellStyle name="60% - Accent3 12 3" xfId="4385"/>
    <cellStyle name="60% - Accent3 13" xfId="827"/>
    <cellStyle name="60% - Accent3 13 2" xfId="828"/>
    <cellStyle name="60% - Accent3 13 2 2" xfId="4388"/>
    <cellStyle name="60% - Accent3 13 3" xfId="4387"/>
    <cellStyle name="60% - Accent3 14" xfId="829"/>
    <cellStyle name="60% - Accent3 14 2" xfId="830"/>
    <cellStyle name="60% - Accent3 14 2 2" xfId="4390"/>
    <cellStyle name="60% - Accent3 14 3" xfId="4389"/>
    <cellStyle name="60% - Accent3 15" xfId="831"/>
    <cellStyle name="60% - Accent3 15 2" xfId="832"/>
    <cellStyle name="60% - Accent3 15 2 2" xfId="4392"/>
    <cellStyle name="60% - Accent3 15 3" xfId="4391"/>
    <cellStyle name="60% - Accent3 16" xfId="833"/>
    <cellStyle name="60% - Accent3 16 2" xfId="834"/>
    <cellStyle name="60% - Accent3 16 2 2" xfId="4394"/>
    <cellStyle name="60% - Accent3 16 3" xfId="4393"/>
    <cellStyle name="60% - Accent3 17" xfId="835"/>
    <cellStyle name="60% - Accent3 17 2" xfId="836"/>
    <cellStyle name="60% - Accent3 17 2 2" xfId="4396"/>
    <cellStyle name="60% - Accent3 17 3" xfId="4395"/>
    <cellStyle name="60% - Accent3 18" xfId="837"/>
    <cellStyle name="60% - Accent3 18 2" xfId="838"/>
    <cellStyle name="60% - Accent3 18 2 2" xfId="4398"/>
    <cellStyle name="60% - Accent3 18 3" xfId="4397"/>
    <cellStyle name="60% - Accent3 19" xfId="839"/>
    <cellStyle name="60% - Accent3 19 2" xfId="840"/>
    <cellStyle name="60% - Accent3 19 2 2" xfId="4400"/>
    <cellStyle name="60% - Accent3 19 3" xfId="4399"/>
    <cellStyle name="60% - Accent3 2" xfId="841"/>
    <cellStyle name="60% - Accent3 2 2" xfId="842"/>
    <cellStyle name="60% - Accent3 2 2 2" xfId="4402"/>
    <cellStyle name="60% - Accent3 2 3" xfId="4401"/>
    <cellStyle name="60% - Accent3 20" xfId="843"/>
    <cellStyle name="60% - Accent3 20 2" xfId="844"/>
    <cellStyle name="60% - Accent3 20 2 2" xfId="4404"/>
    <cellStyle name="60% - Accent3 20 3" xfId="4403"/>
    <cellStyle name="60% - Accent3 21" xfId="845"/>
    <cellStyle name="60% - Accent3 21 2" xfId="846"/>
    <cellStyle name="60% - Accent3 21 2 2" xfId="4406"/>
    <cellStyle name="60% - Accent3 21 3" xfId="4405"/>
    <cellStyle name="60% - Accent3 22" xfId="847"/>
    <cellStyle name="60% - Accent3 22 2" xfId="848"/>
    <cellStyle name="60% - Accent3 22 2 2" xfId="4408"/>
    <cellStyle name="60% - Accent3 22 3" xfId="4407"/>
    <cellStyle name="60% - Accent3 23" xfId="849"/>
    <cellStyle name="60% - Accent3 23 2" xfId="850"/>
    <cellStyle name="60% - Accent3 23 2 2" xfId="4410"/>
    <cellStyle name="60% - Accent3 23 3" xfId="4409"/>
    <cellStyle name="60% - Accent3 24" xfId="851"/>
    <cellStyle name="60% - Accent3 24 2" xfId="852"/>
    <cellStyle name="60% - Accent3 24 2 2" xfId="4412"/>
    <cellStyle name="60% - Accent3 24 3" xfId="4411"/>
    <cellStyle name="60% - Accent3 25" xfId="853"/>
    <cellStyle name="60% - Accent3 25 2" xfId="854"/>
    <cellStyle name="60% - Accent3 25 2 2" xfId="4414"/>
    <cellStyle name="60% - Accent3 25 3" xfId="4413"/>
    <cellStyle name="60% - Accent3 26" xfId="855"/>
    <cellStyle name="60% - Accent3 26 2" xfId="856"/>
    <cellStyle name="60% - Accent3 26 2 2" xfId="4416"/>
    <cellStyle name="60% - Accent3 26 3" xfId="4415"/>
    <cellStyle name="60% - Accent3 27" xfId="857"/>
    <cellStyle name="60% - Accent3 27 2" xfId="858"/>
    <cellStyle name="60% - Accent3 27 2 2" xfId="4418"/>
    <cellStyle name="60% - Accent3 27 3" xfId="4417"/>
    <cellStyle name="60% - Accent3 28" xfId="859"/>
    <cellStyle name="60% - Accent3 28 2" xfId="860"/>
    <cellStyle name="60% - Accent3 28 2 2" xfId="4420"/>
    <cellStyle name="60% - Accent3 28 3" xfId="4419"/>
    <cellStyle name="60% - Accent3 3" xfId="861"/>
    <cellStyle name="60% - Accent3 3 2" xfId="862"/>
    <cellStyle name="60% - Accent3 3 2 2" xfId="4422"/>
    <cellStyle name="60% - Accent3 3 3" xfId="4421"/>
    <cellStyle name="60% - Accent3 4" xfId="863"/>
    <cellStyle name="60% - Accent3 4 2" xfId="864"/>
    <cellStyle name="60% - Accent3 4 2 2" xfId="4424"/>
    <cellStyle name="60% - Accent3 4 3" xfId="4423"/>
    <cellStyle name="60% - Accent3 5" xfId="865"/>
    <cellStyle name="60% - Accent3 5 2" xfId="866"/>
    <cellStyle name="60% - Accent3 5 2 2" xfId="4426"/>
    <cellStyle name="60% - Accent3 5 3" xfId="4425"/>
    <cellStyle name="60% - Accent3 6" xfId="867"/>
    <cellStyle name="60% - Accent3 6 2" xfId="868"/>
    <cellStyle name="60% - Accent3 6 2 2" xfId="4428"/>
    <cellStyle name="60% - Accent3 6 3" xfId="4427"/>
    <cellStyle name="60% - Accent3 7" xfId="869"/>
    <cellStyle name="60% - Accent3 7 2" xfId="870"/>
    <cellStyle name="60% - Accent3 7 2 2" xfId="4430"/>
    <cellStyle name="60% - Accent3 7 3" xfId="4429"/>
    <cellStyle name="60% - Accent3 8" xfId="871"/>
    <cellStyle name="60% - Accent3 8 2" xfId="872"/>
    <cellStyle name="60% - Accent3 8 2 2" xfId="4432"/>
    <cellStyle name="60% - Accent3 8 3" xfId="4431"/>
    <cellStyle name="60% - Accent3 9" xfId="873"/>
    <cellStyle name="60% - Accent3 9 2" xfId="874"/>
    <cellStyle name="60% - Accent3 9 2 2" xfId="4434"/>
    <cellStyle name="60% - Accent3 9 3" xfId="4433"/>
    <cellStyle name="60% - Accent4 10" xfId="875"/>
    <cellStyle name="60% - Accent4 10 2" xfId="876"/>
    <cellStyle name="60% - Accent4 10 2 2" xfId="4436"/>
    <cellStyle name="60% - Accent4 10 3" xfId="4435"/>
    <cellStyle name="60% - Accent4 11" xfId="877"/>
    <cellStyle name="60% - Accent4 11 2" xfId="878"/>
    <cellStyle name="60% - Accent4 11 2 2" xfId="4438"/>
    <cellStyle name="60% - Accent4 11 3" xfId="4437"/>
    <cellStyle name="60% - Accent4 12" xfId="879"/>
    <cellStyle name="60% - Accent4 12 2" xfId="880"/>
    <cellStyle name="60% - Accent4 12 2 2" xfId="4440"/>
    <cellStyle name="60% - Accent4 12 3" xfId="4439"/>
    <cellStyle name="60% - Accent4 13" xfId="881"/>
    <cellStyle name="60% - Accent4 13 2" xfId="882"/>
    <cellStyle name="60% - Accent4 13 2 2" xfId="4442"/>
    <cellStyle name="60% - Accent4 13 3" xfId="4441"/>
    <cellStyle name="60% - Accent4 14" xfId="883"/>
    <cellStyle name="60% - Accent4 14 2" xfId="884"/>
    <cellStyle name="60% - Accent4 14 2 2" xfId="4444"/>
    <cellStyle name="60% - Accent4 14 3" xfId="4443"/>
    <cellStyle name="60% - Accent4 15" xfId="885"/>
    <cellStyle name="60% - Accent4 15 2" xfId="886"/>
    <cellStyle name="60% - Accent4 15 2 2" xfId="4446"/>
    <cellStyle name="60% - Accent4 15 3" xfId="4445"/>
    <cellStyle name="60% - Accent4 16" xfId="887"/>
    <cellStyle name="60% - Accent4 16 2" xfId="888"/>
    <cellStyle name="60% - Accent4 16 2 2" xfId="4448"/>
    <cellStyle name="60% - Accent4 16 3" xfId="4447"/>
    <cellStyle name="60% - Accent4 17" xfId="889"/>
    <cellStyle name="60% - Accent4 17 2" xfId="890"/>
    <cellStyle name="60% - Accent4 17 2 2" xfId="4450"/>
    <cellStyle name="60% - Accent4 17 3" xfId="4449"/>
    <cellStyle name="60% - Accent4 18" xfId="891"/>
    <cellStyle name="60% - Accent4 18 2" xfId="892"/>
    <cellStyle name="60% - Accent4 18 2 2" xfId="4452"/>
    <cellStyle name="60% - Accent4 18 3" xfId="4451"/>
    <cellStyle name="60% - Accent4 19" xfId="893"/>
    <cellStyle name="60% - Accent4 19 2" xfId="894"/>
    <cellStyle name="60% - Accent4 19 2 2" xfId="4454"/>
    <cellStyle name="60% - Accent4 19 3" xfId="4453"/>
    <cellStyle name="60% - Accent4 2" xfId="895"/>
    <cellStyle name="60% - Accent4 2 2" xfId="896"/>
    <cellStyle name="60% - Accent4 2 2 2" xfId="4456"/>
    <cellStyle name="60% - Accent4 2 3" xfId="4455"/>
    <cellStyle name="60% - Accent4 20" xfId="897"/>
    <cellStyle name="60% - Accent4 20 2" xfId="898"/>
    <cellStyle name="60% - Accent4 20 2 2" xfId="4458"/>
    <cellStyle name="60% - Accent4 20 3" xfId="4457"/>
    <cellStyle name="60% - Accent4 21" xfId="899"/>
    <cellStyle name="60% - Accent4 21 2" xfId="900"/>
    <cellStyle name="60% - Accent4 21 2 2" xfId="4460"/>
    <cellStyle name="60% - Accent4 21 3" xfId="4459"/>
    <cellStyle name="60% - Accent4 22" xfId="901"/>
    <cellStyle name="60% - Accent4 22 2" xfId="902"/>
    <cellStyle name="60% - Accent4 22 2 2" xfId="4462"/>
    <cellStyle name="60% - Accent4 22 3" xfId="4461"/>
    <cellStyle name="60% - Accent4 23" xfId="903"/>
    <cellStyle name="60% - Accent4 23 2" xfId="904"/>
    <cellStyle name="60% - Accent4 23 2 2" xfId="4464"/>
    <cellStyle name="60% - Accent4 23 3" xfId="4463"/>
    <cellStyle name="60% - Accent4 24" xfId="905"/>
    <cellStyle name="60% - Accent4 24 2" xfId="906"/>
    <cellStyle name="60% - Accent4 24 2 2" xfId="4466"/>
    <cellStyle name="60% - Accent4 24 3" xfId="4465"/>
    <cellStyle name="60% - Accent4 25" xfId="907"/>
    <cellStyle name="60% - Accent4 25 2" xfId="908"/>
    <cellStyle name="60% - Accent4 25 2 2" xfId="4468"/>
    <cellStyle name="60% - Accent4 25 3" xfId="4467"/>
    <cellStyle name="60% - Accent4 26" xfId="909"/>
    <cellStyle name="60% - Accent4 26 2" xfId="910"/>
    <cellStyle name="60% - Accent4 26 2 2" xfId="4470"/>
    <cellStyle name="60% - Accent4 26 3" xfId="4469"/>
    <cellStyle name="60% - Accent4 27" xfId="911"/>
    <cellStyle name="60% - Accent4 27 2" xfId="912"/>
    <cellStyle name="60% - Accent4 27 2 2" xfId="4472"/>
    <cellStyle name="60% - Accent4 27 3" xfId="4471"/>
    <cellStyle name="60% - Accent4 28" xfId="913"/>
    <cellStyle name="60% - Accent4 28 2" xfId="914"/>
    <cellStyle name="60% - Accent4 28 2 2" xfId="4474"/>
    <cellStyle name="60% - Accent4 28 3" xfId="4473"/>
    <cellStyle name="60% - Accent4 3" xfId="915"/>
    <cellStyle name="60% - Accent4 3 2" xfId="916"/>
    <cellStyle name="60% - Accent4 3 2 2" xfId="4476"/>
    <cellStyle name="60% - Accent4 3 3" xfId="4475"/>
    <cellStyle name="60% - Accent4 4" xfId="917"/>
    <cellStyle name="60% - Accent4 4 2" xfId="918"/>
    <cellStyle name="60% - Accent4 4 2 2" xfId="4478"/>
    <cellStyle name="60% - Accent4 4 3" xfId="4477"/>
    <cellStyle name="60% - Accent4 5" xfId="919"/>
    <cellStyle name="60% - Accent4 5 2" xfId="920"/>
    <cellStyle name="60% - Accent4 5 2 2" xfId="4480"/>
    <cellStyle name="60% - Accent4 5 3" xfId="4479"/>
    <cellStyle name="60% - Accent4 6" xfId="921"/>
    <cellStyle name="60% - Accent4 6 2" xfId="922"/>
    <cellStyle name="60% - Accent4 6 2 2" xfId="4482"/>
    <cellStyle name="60% - Accent4 6 3" xfId="4481"/>
    <cellStyle name="60% - Accent4 7" xfId="923"/>
    <cellStyle name="60% - Accent4 7 2" xfId="924"/>
    <cellStyle name="60% - Accent4 7 2 2" xfId="4484"/>
    <cellStyle name="60% - Accent4 7 3" xfId="4483"/>
    <cellStyle name="60% - Accent4 8" xfId="925"/>
    <cellStyle name="60% - Accent4 8 2" xfId="926"/>
    <cellStyle name="60% - Accent4 8 2 2" xfId="4486"/>
    <cellStyle name="60% - Accent4 8 3" xfId="4485"/>
    <cellStyle name="60% - Accent4 9" xfId="927"/>
    <cellStyle name="60% - Accent4 9 2" xfId="928"/>
    <cellStyle name="60% - Accent4 9 2 2" xfId="4488"/>
    <cellStyle name="60% - Accent4 9 3" xfId="4487"/>
    <cellStyle name="60% - Accent5 10" xfId="929"/>
    <cellStyle name="60% - Accent5 10 2" xfId="930"/>
    <cellStyle name="60% - Accent5 10 2 2" xfId="4490"/>
    <cellStyle name="60% - Accent5 10 3" xfId="4489"/>
    <cellStyle name="60% - Accent5 11" xfId="931"/>
    <cellStyle name="60% - Accent5 11 2" xfId="932"/>
    <cellStyle name="60% - Accent5 11 2 2" xfId="4492"/>
    <cellStyle name="60% - Accent5 11 3" xfId="4491"/>
    <cellStyle name="60% - Accent5 12" xfId="933"/>
    <cellStyle name="60% - Accent5 12 2" xfId="934"/>
    <cellStyle name="60% - Accent5 12 2 2" xfId="4494"/>
    <cellStyle name="60% - Accent5 12 3" xfId="4493"/>
    <cellStyle name="60% - Accent5 13" xfId="935"/>
    <cellStyle name="60% - Accent5 13 2" xfId="936"/>
    <cellStyle name="60% - Accent5 13 2 2" xfId="4496"/>
    <cellStyle name="60% - Accent5 13 3" xfId="4495"/>
    <cellStyle name="60% - Accent5 14" xfId="937"/>
    <cellStyle name="60% - Accent5 14 2" xfId="938"/>
    <cellStyle name="60% - Accent5 14 2 2" xfId="4498"/>
    <cellStyle name="60% - Accent5 14 3" xfId="4497"/>
    <cellStyle name="60% - Accent5 15" xfId="939"/>
    <cellStyle name="60% - Accent5 15 2" xfId="940"/>
    <cellStyle name="60% - Accent5 15 2 2" xfId="4500"/>
    <cellStyle name="60% - Accent5 15 3" xfId="4499"/>
    <cellStyle name="60% - Accent5 16" xfId="941"/>
    <cellStyle name="60% - Accent5 16 2" xfId="942"/>
    <cellStyle name="60% - Accent5 16 2 2" xfId="4502"/>
    <cellStyle name="60% - Accent5 16 3" xfId="4501"/>
    <cellStyle name="60% - Accent5 17" xfId="943"/>
    <cellStyle name="60% - Accent5 17 2" xfId="944"/>
    <cellStyle name="60% - Accent5 17 2 2" xfId="4504"/>
    <cellStyle name="60% - Accent5 17 3" xfId="4503"/>
    <cellStyle name="60% - Accent5 18" xfId="945"/>
    <cellStyle name="60% - Accent5 18 2" xfId="946"/>
    <cellStyle name="60% - Accent5 18 2 2" xfId="4506"/>
    <cellStyle name="60% - Accent5 18 3" xfId="4505"/>
    <cellStyle name="60% - Accent5 19" xfId="947"/>
    <cellStyle name="60% - Accent5 19 2" xfId="948"/>
    <cellStyle name="60% - Accent5 19 2 2" xfId="4508"/>
    <cellStyle name="60% - Accent5 19 3" xfId="4507"/>
    <cellStyle name="60% - Accent5 2" xfId="949"/>
    <cellStyle name="60% - Accent5 2 2" xfId="950"/>
    <cellStyle name="60% - Accent5 2 2 2" xfId="4510"/>
    <cellStyle name="60% - Accent5 2 3" xfId="4509"/>
    <cellStyle name="60% - Accent5 20" xfId="951"/>
    <cellStyle name="60% - Accent5 20 2" xfId="952"/>
    <cellStyle name="60% - Accent5 20 2 2" xfId="4512"/>
    <cellStyle name="60% - Accent5 20 3" xfId="4511"/>
    <cellStyle name="60% - Accent5 21" xfId="953"/>
    <cellStyle name="60% - Accent5 21 2" xfId="954"/>
    <cellStyle name="60% - Accent5 21 2 2" xfId="4514"/>
    <cellStyle name="60% - Accent5 21 3" xfId="4513"/>
    <cellStyle name="60% - Accent5 22" xfId="955"/>
    <cellStyle name="60% - Accent5 22 2" xfId="956"/>
    <cellStyle name="60% - Accent5 22 2 2" xfId="4516"/>
    <cellStyle name="60% - Accent5 22 3" xfId="4515"/>
    <cellStyle name="60% - Accent5 23" xfId="957"/>
    <cellStyle name="60% - Accent5 23 2" xfId="958"/>
    <cellStyle name="60% - Accent5 23 2 2" xfId="4518"/>
    <cellStyle name="60% - Accent5 23 3" xfId="4517"/>
    <cellStyle name="60% - Accent5 24" xfId="959"/>
    <cellStyle name="60% - Accent5 24 2" xfId="960"/>
    <cellStyle name="60% - Accent5 24 2 2" xfId="4520"/>
    <cellStyle name="60% - Accent5 24 3" xfId="4519"/>
    <cellStyle name="60% - Accent5 25" xfId="961"/>
    <cellStyle name="60% - Accent5 25 2" xfId="962"/>
    <cellStyle name="60% - Accent5 25 2 2" xfId="4522"/>
    <cellStyle name="60% - Accent5 25 3" xfId="4521"/>
    <cellStyle name="60% - Accent5 26" xfId="963"/>
    <cellStyle name="60% - Accent5 26 2" xfId="964"/>
    <cellStyle name="60% - Accent5 26 2 2" xfId="4524"/>
    <cellStyle name="60% - Accent5 26 3" xfId="4523"/>
    <cellStyle name="60% - Accent5 27" xfId="965"/>
    <cellStyle name="60% - Accent5 27 2" xfId="966"/>
    <cellStyle name="60% - Accent5 27 2 2" xfId="4526"/>
    <cellStyle name="60% - Accent5 27 3" xfId="4525"/>
    <cellStyle name="60% - Accent5 28" xfId="967"/>
    <cellStyle name="60% - Accent5 28 2" xfId="968"/>
    <cellStyle name="60% - Accent5 28 2 2" xfId="4528"/>
    <cellStyle name="60% - Accent5 28 3" xfId="4527"/>
    <cellStyle name="60% - Accent5 3" xfId="969"/>
    <cellStyle name="60% - Accent5 3 2" xfId="970"/>
    <cellStyle name="60% - Accent5 3 2 2" xfId="4530"/>
    <cellStyle name="60% - Accent5 3 3" xfId="4529"/>
    <cellStyle name="60% - Accent5 4" xfId="971"/>
    <cellStyle name="60% - Accent5 4 2" xfId="972"/>
    <cellStyle name="60% - Accent5 4 2 2" xfId="4532"/>
    <cellStyle name="60% - Accent5 4 3" xfId="4531"/>
    <cellStyle name="60% - Accent5 5" xfId="973"/>
    <cellStyle name="60% - Accent5 5 2" xfId="974"/>
    <cellStyle name="60% - Accent5 5 2 2" xfId="4534"/>
    <cellStyle name="60% - Accent5 5 3" xfId="4533"/>
    <cellStyle name="60% - Accent5 6" xfId="975"/>
    <cellStyle name="60% - Accent5 6 2" xfId="976"/>
    <cellStyle name="60% - Accent5 6 2 2" xfId="4536"/>
    <cellStyle name="60% - Accent5 6 3" xfId="4535"/>
    <cellStyle name="60% - Accent5 7" xfId="977"/>
    <cellStyle name="60% - Accent5 7 2" xfId="978"/>
    <cellStyle name="60% - Accent5 7 2 2" xfId="4538"/>
    <cellStyle name="60% - Accent5 7 3" xfId="4537"/>
    <cellStyle name="60% - Accent5 8" xfId="979"/>
    <cellStyle name="60% - Accent5 8 2" xfId="980"/>
    <cellStyle name="60% - Accent5 8 2 2" xfId="4540"/>
    <cellStyle name="60% - Accent5 8 3" xfId="4539"/>
    <cellStyle name="60% - Accent5 9" xfId="981"/>
    <cellStyle name="60% - Accent5 9 2" xfId="982"/>
    <cellStyle name="60% - Accent5 9 2 2" xfId="4542"/>
    <cellStyle name="60% - Accent5 9 3" xfId="4541"/>
    <cellStyle name="60% - Accent6 10" xfId="983"/>
    <cellStyle name="60% - Accent6 10 2" xfId="984"/>
    <cellStyle name="60% - Accent6 10 2 2" xfId="4544"/>
    <cellStyle name="60% - Accent6 10 3" xfId="4543"/>
    <cellStyle name="60% - Accent6 11" xfId="985"/>
    <cellStyle name="60% - Accent6 11 2" xfId="986"/>
    <cellStyle name="60% - Accent6 11 2 2" xfId="4546"/>
    <cellStyle name="60% - Accent6 11 3" xfId="4545"/>
    <cellStyle name="60% - Accent6 12" xfId="987"/>
    <cellStyle name="60% - Accent6 12 2" xfId="988"/>
    <cellStyle name="60% - Accent6 12 2 2" xfId="4548"/>
    <cellStyle name="60% - Accent6 12 3" xfId="4547"/>
    <cellStyle name="60% - Accent6 13" xfId="989"/>
    <cellStyle name="60% - Accent6 13 2" xfId="990"/>
    <cellStyle name="60% - Accent6 13 2 2" xfId="4550"/>
    <cellStyle name="60% - Accent6 13 3" xfId="4549"/>
    <cellStyle name="60% - Accent6 14" xfId="991"/>
    <cellStyle name="60% - Accent6 14 2" xfId="992"/>
    <cellStyle name="60% - Accent6 14 2 2" xfId="4552"/>
    <cellStyle name="60% - Accent6 14 3" xfId="4551"/>
    <cellStyle name="60% - Accent6 15" xfId="993"/>
    <cellStyle name="60% - Accent6 15 2" xfId="994"/>
    <cellStyle name="60% - Accent6 15 2 2" xfId="4554"/>
    <cellStyle name="60% - Accent6 15 3" xfId="4553"/>
    <cellStyle name="60% - Accent6 16" xfId="995"/>
    <cellStyle name="60% - Accent6 16 2" xfId="996"/>
    <cellStyle name="60% - Accent6 16 2 2" xfId="4556"/>
    <cellStyle name="60% - Accent6 16 3" xfId="4555"/>
    <cellStyle name="60% - Accent6 17" xfId="997"/>
    <cellStyle name="60% - Accent6 17 2" xfId="998"/>
    <cellStyle name="60% - Accent6 17 2 2" xfId="4558"/>
    <cellStyle name="60% - Accent6 17 3" xfId="4557"/>
    <cellStyle name="60% - Accent6 18" xfId="999"/>
    <cellStyle name="60% - Accent6 18 2" xfId="1000"/>
    <cellStyle name="60% - Accent6 18 2 2" xfId="4560"/>
    <cellStyle name="60% - Accent6 18 3" xfId="4559"/>
    <cellStyle name="60% - Accent6 19" xfId="1001"/>
    <cellStyle name="60% - Accent6 19 2" xfId="1002"/>
    <cellStyle name="60% - Accent6 19 2 2" xfId="4562"/>
    <cellStyle name="60% - Accent6 19 3" xfId="4561"/>
    <cellStyle name="60% - Accent6 2" xfId="1003"/>
    <cellStyle name="60% - Accent6 2 2" xfId="1004"/>
    <cellStyle name="60% - Accent6 2 2 2" xfId="4564"/>
    <cellStyle name="60% - Accent6 2 3" xfId="4563"/>
    <cellStyle name="60% - Accent6 20" xfId="1005"/>
    <cellStyle name="60% - Accent6 20 2" xfId="1006"/>
    <cellStyle name="60% - Accent6 20 2 2" xfId="4566"/>
    <cellStyle name="60% - Accent6 20 3" xfId="4565"/>
    <cellStyle name="60% - Accent6 21" xfId="1007"/>
    <cellStyle name="60% - Accent6 21 2" xfId="1008"/>
    <cellStyle name="60% - Accent6 21 2 2" xfId="4568"/>
    <cellStyle name="60% - Accent6 21 3" xfId="4567"/>
    <cellStyle name="60% - Accent6 22" xfId="1009"/>
    <cellStyle name="60% - Accent6 22 2" xfId="1010"/>
    <cellStyle name="60% - Accent6 22 2 2" xfId="4570"/>
    <cellStyle name="60% - Accent6 22 3" xfId="4569"/>
    <cellStyle name="60% - Accent6 23" xfId="1011"/>
    <cellStyle name="60% - Accent6 23 2" xfId="1012"/>
    <cellStyle name="60% - Accent6 23 2 2" xfId="4572"/>
    <cellStyle name="60% - Accent6 23 3" xfId="4571"/>
    <cellStyle name="60% - Accent6 24" xfId="1013"/>
    <cellStyle name="60% - Accent6 24 2" xfId="1014"/>
    <cellStyle name="60% - Accent6 24 2 2" xfId="4574"/>
    <cellStyle name="60% - Accent6 24 3" xfId="4573"/>
    <cellStyle name="60% - Accent6 25" xfId="1015"/>
    <cellStyle name="60% - Accent6 25 2" xfId="1016"/>
    <cellStyle name="60% - Accent6 25 2 2" xfId="4576"/>
    <cellStyle name="60% - Accent6 25 3" xfId="4575"/>
    <cellStyle name="60% - Accent6 26" xfId="1017"/>
    <cellStyle name="60% - Accent6 26 2" xfId="1018"/>
    <cellStyle name="60% - Accent6 26 2 2" xfId="4578"/>
    <cellStyle name="60% - Accent6 26 3" xfId="4577"/>
    <cellStyle name="60% - Accent6 27" xfId="1019"/>
    <cellStyle name="60% - Accent6 27 2" xfId="1020"/>
    <cellStyle name="60% - Accent6 27 2 2" xfId="4580"/>
    <cellStyle name="60% - Accent6 27 3" xfId="4579"/>
    <cellStyle name="60% - Accent6 28" xfId="1021"/>
    <cellStyle name="60% - Accent6 28 2" xfId="1022"/>
    <cellStyle name="60% - Accent6 28 2 2" xfId="4582"/>
    <cellStyle name="60% - Accent6 28 3" xfId="4581"/>
    <cellStyle name="60% - Accent6 3" xfId="1023"/>
    <cellStyle name="60% - Accent6 3 2" xfId="1024"/>
    <cellStyle name="60% - Accent6 3 2 2" xfId="4584"/>
    <cellStyle name="60% - Accent6 3 3" xfId="4583"/>
    <cellStyle name="60% - Accent6 4" xfId="1025"/>
    <cellStyle name="60% - Accent6 4 2" xfId="1026"/>
    <cellStyle name="60% - Accent6 4 2 2" xfId="4586"/>
    <cellStyle name="60% - Accent6 4 3" xfId="4585"/>
    <cellStyle name="60% - Accent6 5" xfId="1027"/>
    <cellStyle name="60% - Accent6 5 2" xfId="1028"/>
    <cellStyle name="60% - Accent6 5 2 2" xfId="4588"/>
    <cellStyle name="60% - Accent6 5 3" xfId="4587"/>
    <cellStyle name="60% - Accent6 6" xfId="1029"/>
    <cellStyle name="60% - Accent6 6 2" xfId="1030"/>
    <cellStyle name="60% - Accent6 6 2 2" xfId="4590"/>
    <cellStyle name="60% - Accent6 6 3" xfId="4589"/>
    <cellStyle name="60% - Accent6 7" xfId="1031"/>
    <cellStyle name="60% - Accent6 7 2" xfId="1032"/>
    <cellStyle name="60% - Accent6 7 2 2" xfId="4592"/>
    <cellStyle name="60% - Accent6 7 3" xfId="4591"/>
    <cellStyle name="60% - Accent6 8" xfId="1033"/>
    <cellStyle name="60% - Accent6 8 2" xfId="1034"/>
    <cellStyle name="60% - Accent6 8 2 2" xfId="4594"/>
    <cellStyle name="60% - Accent6 8 3" xfId="4593"/>
    <cellStyle name="60% - Accent6 9" xfId="1035"/>
    <cellStyle name="60% - Accent6 9 2" xfId="1036"/>
    <cellStyle name="60% - Accent6 9 2 2" xfId="4596"/>
    <cellStyle name="60% - Accent6 9 3" xfId="4595"/>
    <cellStyle name="Accent1 10" xfId="1037"/>
    <cellStyle name="Accent1 10 2" xfId="1038"/>
    <cellStyle name="Accent1 10 2 2" xfId="4598"/>
    <cellStyle name="Accent1 10 3" xfId="4597"/>
    <cellStyle name="Accent1 11" xfId="1039"/>
    <cellStyle name="Accent1 11 2" xfId="1040"/>
    <cellStyle name="Accent1 11 2 2" xfId="4600"/>
    <cellStyle name="Accent1 11 3" xfId="4599"/>
    <cellStyle name="Accent1 12" xfId="1041"/>
    <cellStyle name="Accent1 12 2" xfId="1042"/>
    <cellStyle name="Accent1 12 2 2" xfId="4602"/>
    <cellStyle name="Accent1 12 3" xfId="4601"/>
    <cellStyle name="Accent1 13" xfId="1043"/>
    <cellStyle name="Accent1 13 2" xfId="1044"/>
    <cellStyle name="Accent1 13 2 2" xfId="4604"/>
    <cellStyle name="Accent1 13 3" xfId="4603"/>
    <cellStyle name="Accent1 14" xfId="1045"/>
    <cellStyle name="Accent1 14 2" xfId="1046"/>
    <cellStyle name="Accent1 14 2 2" xfId="4606"/>
    <cellStyle name="Accent1 14 3" xfId="4605"/>
    <cellStyle name="Accent1 15" xfId="1047"/>
    <cellStyle name="Accent1 15 2" xfId="1048"/>
    <cellStyle name="Accent1 15 2 2" xfId="4608"/>
    <cellStyle name="Accent1 15 3" xfId="4607"/>
    <cellStyle name="Accent1 16" xfId="1049"/>
    <cellStyle name="Accent1 16 2" xfId="1050"/>
    <cellStyle name="Accent1 16 2 2" xfId="4610"/>
    <cellStyle name="Accent1 16 3" xfId="4609"/>
    <cellStyle name="Accent1 17" xfId="1051"/>
    <cellStyle name="Accent1 17 2" xfId="1052"/>
    <cellStyle name="Accent1 17 2 2" xfId="4612"/>
    <cellStyle name="Accent1 17 3" xfId="4611"/>
    <cellStyle name="Accent1 18" xfId="1053"/>
    <cellStyle name="Accent1 18 2" xfId="1054"/>
    <cellStyle name="Accent1 18 2 2" xfId="4614"/>
    <cellStyle name="Accent1 18 3" xfId="4613"/>
    <cellStyle name="Accent1 19" xfId="1055"/>
    <cellStyle name="Accent1 19 2" xfId="1056"/>
    <cellStyle name="Accent1 19 2 2" xfId="4616"/>
    <cellStyle name="Accent1 19 3" xfId="4615"/>
    <cellStyle name="Accent1 2" xfId="1057"/>
    <cellStyle name="Accent1 2 2" xfId="1058"/>
    <cellStyle name="Accent1 2 2 2" xfId="4618"/>
    <cellStyle name="Accent1 2 3" xfId="4617"/>
    <cellStyle name="Accent1 20" xfId="1059"/>
    <cellStyle name="Accent1 20 2" xfId="1060"/>
    <cellStyle name="Accent1 20 2 2" xfId="4620"/>
    <cellStyle name="Accent1 20 3" xfId="4619"/>
    <cellStyle name="Accent1 21" xfId="1061"/>
    <cellStyle name="Accent1 21 2" xfId="1062"/>
    <cellStyle name="Accent1 21 2 2" xfId="4622"/>
    <cellStyle name="Accent1 21 3" xfId="4621"/>
    <cellStyle name="Accent1 22" xfId="1063"/>
    <cellStyle name="Accent1 22 2" xfId="1064"/>
    <cellStyle name="Accent1 22 2 2" xfId="4624"/>
    <cellStyle name="Accent1 22 3" xfId="4623"/>
    <cellStyle name="Accent1 23" xfId="1065"/>
    <cellStyle name="Accent1 23 2" xfId="1066"/>
    <cellStyle name="Accent1 23 2 2" xfId="4626"/>
    <cellStyle name="Accent1 23 3" xfId="4625"/>
    <cellStyle name="Accent1 24" xfId="1067"/>
    <cellStyle name="Accent1 24 2" xfId="1068"/>
    <cellStyle name="Accent1 24 2 2" xfId="4628"/>
    <cellStyle name="Accent1 24 3" xfId="4627"/>
    <cellStyle name="Accent1 25" xfId="1069"/>
    <cellStyle name="Accent1 25 2" xfId="1070"/>
    <cellStyle name="Accent1 25 2 2" xfId="4630"/>
    <cellStyle name="Accent1 25 3" xfId="4629"/>
    <cellStyle name="Accent1 26" xfId="1071"/>
    <cellStyle name="Accent1 26 2" xfId="1072"/>
    <cellStyle name="Accent1 26 2 2" xfId="4632"/>
    <cellStyle name="Accent1 26 3" xfId="4631"/>
    <cellStyle name="Accent1 27" xfId="1073"/>
    <cellStyle name="Accent1 27 2" xfId="1074"/>
    <cellStyle name="Accent1 27 2 2" xfId="4634"/>
    <cellStyle name="Accent1 27 3" xfId="4633"/>
    <cellStyle name="Accent1 28" xfId="1075"/>
    <cellStyle name="Accent1 28 2" xfId="1076"/>
    <cellStyle name="Accent1 28 2 2" xfId="4636"/>
    <cellStyle name="Accent1 28 3" xfId="4635"/>
    <cellStyle name="Accent1 3" xfId="1077"/>
    <cellStyle name="Accent1 3 2" xfId="1078"/>
    <cellStyle name="Accent1 3 2 2" xfId="4638"/>
    <cellStyle name="Accent1 3 3" xfId="4637"/>
    <cellStyle name="Accent1 4" xfId="1079"/>
    <cellStyle name="Accent1 4 2" xfId="1080"/>
    <cellStyle name="Accent1 4 2 2" xfId="4640"/>
    <cellStyle name="Accent1 4 3" xfId="4639"/>
    <cellStyle name="Accent1 5" xfId="1081"/>
    <cellStyle name="Accent1 5 2" xfId="1082"/>
    <cellStyle name="Accent1 5 2 2" xfId="4642"/>
    <cellStyle name="Accent1 5 3" xfId="4641"/>
    <cellStyle name="Accent1 6" xfId="1083"/>
    <cellStyle name="Accent1 6 2" xfId="1084"/>
    <cellStyle name="Accent1 6 2 2" xfId="4644"/>
    <cellStyle name="Accent1 6 3" xfId="4643"/>
    <cellStyle name="Accent1 7" xfId="1085"/>
    <cellStyle name="Accent1 7 2" xfId="1086"/>
    <cellStyle name="Accent1 7 2 2" xfId="4646"/>
    <cellStyle name="Accent1 7 3" xfId="4645"/>
    <cellStyle name="Accent1 8" xfId="1087"/>
    <cellStyle name="Accent1 8 2" xfId="1088"/>
    <cellStyle name="Accent1 8 2 2" xfId="4648"/>
    <cellStyle name="Accent1 8 3" xfId="4647"/>
    <cellStyle name="Accent1 9" xfId="1089"/>
    <cellStyle name="Accent1 9 2" xfId="1090"/>
    <cellStyle name="Accent1 9 2 2" xfId="4650"/>
    <cellStyle name="Accent1 9 3" xfId="4649"/>
    <cellStyle name="Accent2 10" xfId="1091"/>
    <cellStyle name="Accent2 10 2" xfId="1092"/>
    <cellStyle name="Accent2 10 2 2" xfId="4652"/>
    <cellStyle name="Accent2 10 3" xfId="4651"/>
    <cellStyle name="Accent2 11" xfId="1093"/>
    <cellStyle name="Accent2 11 2" xfId="1094"/>
    <cellStyle name="Accent2 11 2 2" xfId="4654"/>
    <cellStyle name="Accent2 11 3" xfId="4653"/>
    <cellStyle name="Accent2 12" xfId="1095"/>
    <cellStyle name="Accent2 12 2" xfId="1096"/>
    <cellStyle name="Accent2 12 2 2" xfId="4656"/>
    <cellStyle name="Accent2 12 3" xfId="4655"/>
    <cellStyle name="Accent2 13" xfId="1097"/>
    <cellStyle name="Accent2 13 2" xfId="1098"/>
    <cellStyle name="Accent2 13 2 2" xfId="4658"/>
    <cellStyle name="Accent2 13 3" xfId="4657"/>
    <cellStyle name="Accent2 14" xfId="1099"/>
    <cellStyle name="Accent2 14 2" xfId="1100"/>
    <cellStyle name="Accent2 14 2 2" xfId="4660"/>
    <cellStyle name="Accent2 14 3" xfId="4659"/>
    <cellStyle name="Accent2 15" xfId="1101"/>
    <cellStyle name="Accent2 15 2" xfId="1102"/>
    <cellStyle name="Accent2 15 2 2" xfId="4662"/>
    <cellStyle name="Accent2 15 3" xfId="4661"/>
    <cellStyle name="Accent2 16" xfId="1103"/>
    <cellStyle name="Accent2 16 2" xfId="1104"/>
    <cellStyle name="Accent2 16 2 2" xfId="4664"/>
    <cellStyle name="Accent2 16 3" xfId="4663"/>
    <cellStyle name="Accent2 17" xfId="1105"/>
    <cellStyle name="Accent2 17 2" xfId="1106"/>
    <cellStyle name="Accent2 17 2 2" xfId="4666"/>
    <cellStyle name="Accent2 17 3" xfId="4665"/>
    <cellStyle name="Accent2 18" xfId="1107"/>
    <cellStyle name="Accent2 18 2" xfId="1108"/>
    <cellStyle name="Accent2 18 2 2" xfId="4668"/>
    <cellStyle name="Accent2 18 3" xfId="4667"/>
    <cellStyle name="Accent2 19" xfId="1109"/>
    <cellStyle name="Accent2 19 2" xfId="1110"/>
    <cellStyle name="Accent2 19 2 2" xfId="4670"/>
    <cellStyle name="Accent2 19 3" xfId="4669"/>
    <cellStyle name="Accent2 2" xfId="1111"/>
    <cellStyle name="Accent2 2 2" xfId="1112"/>
    <cellStyle name="Accent2 2 2 2" xfId="4672"/>
    <cellStyle name="Accent2 2 3" xfId="4671"/>
    <cellStyle name="Accent2 20" xfId="1113"/>
    <cellStyle name="Accent2 20 2" xfId="1114"/>
    <cellStyle name="Accent2 20 2 2" xfId="4674"/>
    <cellStyle name="Accent2 20 3" xfId="4673"/>
    <cellStyle name="Accent2 21" xfId="1115"/>
    <cellStyle name="Accent2 21 2" xfId="1116"/>
    <cellStyle name="Accent2 21 2 2" xfId="4676"/>
    <cellStyle name="Accent2 21 3" xfId="4675"/>
    <cellStyle name="Accent2 22" xfId="1117"/>
    <cellStyle name="Accent2 22 2" xfId="1118"/>
    <cellStyle name="Accent2 22 2 2" xfId="4678"/>
    <cellStyle name="Accent2 22 3" xfId="4677"/>
    <cellStyle name="Accent2 23" xfId="1119"/>
    <cellStyle name="Accent2 23 2" xfId="1120"/>
    <cellStyle name="Accent2 23 2 2" xfId="4680"/>
    <cellStyle name="Accent2 23 3" xfId="4679"/>
    <cellStyle name="Accent2 24" xfId="1121"/>
    <cellStyle name="Accent2 24 2" xfId="1122"/>
    <cellStyle name="Accent2 24 2 2" xfId="4682"/>
    <cellStyle name="Accent2 24 3" xfId="4681"/>
    <cellStyle name="Accent2 25" xfId="1123"/>
    <cellStyle name="Accent2 25 2" xfId="1124"/>
    <cellStyle name="Accent2 25 2 2" xfId="4684"/>
    <cellStyle name="Accent2 25 3" xfId="4683"/>
    <cellStyle name="Accent2 26" xfId="1125"/>
    <cellStyle name="Accent2 26 2" xfId="1126"/>
    <cellStyle name="Accent2 26 2 2" xfId="4686"/>
    <cellStyle name="Accent2 26 3" xfId="4685"/>
    <cellStyle name="Accent2 27" xfId="1127"/>
    <cellStyle name="Accent2 27 2" xfId="1128"/>
    <cellStyle name="Accent2 27 2 2" xfId="4688"/>
    <cellStyle name="Accent2 27 3" xfId="4687"/>
    <cellStyle name="Accent2 28" xfId="1129"/>
    <cellStyle name="Accent2 28 2" xfId="1130"/>
    <cellStyle name="Accent2 28 2 2" xfId="4690"/>
    <cellStyle name="Accent2 28 3" xfId="4689"/>
    <cellStyle name="Accent2 3" xfId="1131"/>
    <cellStyle name="Accent2 3 2" xfId="1132"/>
    <cellStyle name="Accent2 3 2 2" xfId="4692"/>
    <cellStyle name="Accent2 3 3" xfId="4691"/>
    <cellStyle name="Accent2 4" xfId="1133"/>
    <cellStyle name="Accent2 4 2" xfId="1134"/>
    <cellStyle name="Accent2 4 2 2" xfId="4694"/>
    <cellStyle name="Accent2 4 3" xfId="4693"/>
    <cellStyle name="Accent2 5" xfId="1135"/>
    <cellStyle name="Accent2 5 2" xfId="1136"/>
    <cellStyle name="Accent2 5 2 2" xfId="4696"/>
    <cellStyle name="Accent2 5 3" xfId="4695"/>
    <cellStyle name="Accent2 6" xfId="1137"/>
    <cellStyle name="Accent2 6 2" xfId="1138"/>
    <cellStyle name="Accent2 6 2 2" xfId="4698"/>
    <cellStyle name="Accent2 6 3" xfId="4697"/>
    <cellStyle name="Accent2 7" xfId="1139"/>
    <cellStyle name="Accent2 7 2" xfId="1140"/>
    <cellStyle name="Accent2 7 2 2" xfId="4700"/>
    <cellStyle name="Accent2 7 3" xfId="4699"/>
    <cellStyle name="Accent2 8" xfId="1141"/>
    <cellStyle name="Accent2 8 2" xfId="1142"/>
    <cellStyle name="Accent2 8 2 2" xfId="4702"/>
    <cellStyle name="Accent2 8 3" xfId="4701"/>
    <cellStyle name="Accent2 9" xfId="1143"/>
    <cellStyle name="Accent2 9 2" xfId="1144"/>
    <cellStyle name="Accent2 9 2 2" xfId="4704"/>
    <cellStyle name="Accent2 9 3" xfId="4703"/>
    <cellStyle name="Accent3 10" xfId="1145"/>
    <cellStyle name="Accent3 10 2" xfId="1146"/>
    <cellStyle name="Accent3 10 2 2" xfId="4706"/>
    <cellStyle name="Accent3 10 3" xfId="4705"/>
    <cellStyle name="Accent3 11" xfId="1147"/>
    <cellStyle name="Accent3 11 2" xfId="1148"/>
    <cellStyle name="Accent3 11 2 2" xfId="4708"/>
    <cellStyle name="Accent3 11 3" xfId="4707"/>
    <cellStyle name="Accent3 12" xfId="1149"/>
    <cellStyle name="Accent3 12 2" xfId="1150"/>
    <cellStyle name="Accent3 12 2 2" xfId="4710"/>
    <cellStyle name="Accent3 12 3" xfId="4709"/>
    <cellStyle name="Accent3 13" xfId="1151"/>
    <cellStyle name="Accent3 13 2" xfId="1152"/>
    <cellStyle name="Accent3 13 2 2" xfId="4712"/>
    <cellStyle name="Accent3 13 3" xfId="4711"/>
    <cellStyle name="Accent3 14" xfId="1153"/>
    <cellStyle name="Accent3 14 2" xfId="1154"/>
    <cellStyle name="Accent3 14 2 2" xfId="4714"/>
    <cellStyle name="Accent3 14 3" xfId="4713"/>
    <cellStyle name="Accent3 15" xfId="1155"/>
    <cellStyle name="Accent3 15 2" xfId="1156"/>
    <cellStyle name="Accent3 15 2 2" xfId="4716"/>
    <cellStyle name="Accent3 15 3" xfId="4715"/>
    <cellStyle name="Accent3 16" xfId="1157"/>
    <cellStyle name="Accent3 16 2" xfId="1158"/>
    <cellStyle name="Accent3 16 2 2" xfId="4718"/>
    <cellStyle name="Accent3 16 3" xfId="4717"/>
    <cellStyle name="Accent3 17" xfId="1159"/>
    <cellStyle name="Accent3 17 2" xfId="1160"/>
    <cellStyle name="Accent3 17 2 2" xfId="4720"/>
    <cellStyle name="Accent3 17 3" xfId="4719"/>
    <cellStyle name="Accent3 18" xfId="1161"/>
    <cellStyle name="Accent3 18 2" xfId="1162"/>
    <cellStyle name="Accent3 18 2 2" xfId="4722"/>
    <cellStyle name="Accent3 18 3" xfId="4721"/>
    <cellStyle name="Accent3 19" xfId="1163"/>
    <cellStyle name="Accent3 19 2" xfId="1164"/>
    <cellStyle name="Accent3 19 2 2" xfId="4724"/>
    <cellStyle name="Accent3 19 3" xfId="4723"/>
    <cellStyle name="Accent3 2" xfId="1165"/>
    <cellStyle name="Accent3 2 2" xfId="1166"/>
    <cellStyle name="Accent3 2 2 2" xfId="4726"/>
    <cellStyle name="Accent3 2 3" xfId="4725"/>
    <cellStyle name="Accent3 20" xfId="1167"/>
    <cellStyle name="Accent3 20 2" xfId="1168"/>
    <cellStyle name="Accent3 20 2 2" xfId="4728"/>
    <cellStyle name="Accent3 20 3" xfId="4727"/>
    <cellStyle name="Accent3 21" xfId="1169"/>
    <cellStyle name="Accent3 21 2" xfId="1170"/>
    <cellStyle name="Accent3 21 2 2" xfId="4730"/>
    <cellStyle name="Accent3 21 3" xfId="4729"/>
    <cellStyle name="Accent3 22" xfId="1171"/>
    <cellStyle name="Accent3 22 2" xfId="1172"/>
    <cellStyle name="Accent3 22 2 2" xfId="4732"/>
    <cellStyle name="Accent3 22 3" xfId="4731"/>
    <cellStyle name="Accent3 23" xfId="1173"/>
    <cellStyle name="Accent3 23 2" xfId="1174"/>
    <cellStyle name="Accent3 23 2 2" xfId="4734"/>
    <cellStyle name="Accent3 23 3" xfId="4733"/>
    <cellStyle name="Accent3 24" xfId="1175"/>
    <cellStyle name="Accent3 24 2" xfId="1176"/>
    <cellStyle name="Accent3 24 2 2" xfId="4736"/>
    <cellStyle name="Accent3 24 3" xfId="4735"/>
    <cellStyle name="Accent3 25" xfId="1177"/>
    <cellStyle name="Accent3 25 2" xfId="1178"/>
    <cellStyle name="Accent3 25 2 2" xfId="4738"/>
    <cellStyle name="Accent3 25 3" xfId="4737"/>
    <cellStyle name="Accent3 26" xfId="1179"/>
    <cellStyle name="Accent3 26 2" xfId="1180"/>
    <cellStyle name="Accent3 26 2 2" xfId="4740"/>
    <cellStyle name="Accent3 26 3" xfId="4739"/>
    <cellStyle name="Accent3 27" xfId="1181"/>
    <cellStyle name="Accent3 27 2" xfId="1182"/>
    <cellStyle name="Accent3 27 2 2" xfId="4742"/>
    <cellStyle name="Accent3 27 3" xfId="4741"/>
    <cellStyle name="Accent3 28" xfId="1183"/>
    <cellStyle name="Accent3 28 2" xfId="1184"/>
    <cellStyle name="Accent3 28 2 2" xfId="4744"/>
    <cellStyle name="Accent3 28 3" xfId="4743"/>
    <cellStyle name="Accent3 3" xfId="1185"/>
    <cellStyle name="Accent3 3 2" xfId="1186"/>
    <cellStyle name="Accent3 3 2 2" xfId="4746"/>
    <cellStyle name="Accent3 3 3" xfId="4745"/>
    <cellStyle name="Accent3 4" xfId="1187"/>
    <cellStyle name="Accent3 4 2" xfId="1188"/>
    <cellStyle name="Accent3 4 2 2" xfId="4748"/>
    <cellStyle name="Accent3 4 3" xfId="4747"/>
    <cellStyle name="Accent3 5" xfId="1189"/>
    <cellStyle name="Accent3 5 2" xfId="1190"/>
    <cellStyle name="Accent3 5 2 2" xfId="4750"/>
    <cellStyle name="Accent3 5 3" xfId="4749"/>
    <cellStyle name="Accent3 6" xfId="1191"/>
    <cellStyle name="Accent3 6 2" xfId="1192"/>
    <cellStyle name="Accent3 6 2 2" xfId="4752"/>
    <cellStyle name="Accent3 6 3" xfId="4751"/>
    <cellStyle name="Accent3 7" xfId="1193"/>
    <cellStyle name="Accent3 7 2" xfId="1194"/>
    <cellStyle name="Accent3 7 2 2" xfId="4754"/>
    <cellStyle name="Accent3 7 3" xfId="4753"/>
    <cellStyle name="Accent3 8" xfId="1195"/>
    <cellStyle name="Accent3 8 2" xfId="1196"/>
    <cellStyle name="Accent3 8 2 2" xfId="4756"/>
    <cellStyle name="Accent3 8 3" xfId="4755"/>
    <cellStyle name="Accent3 9" xfId="1197"/>
    <cellStyle name="Accent3 9 2" xfId="1198"/>
    <cellStyle name="Accent3 9 2 2" xfId="4758"/>
    <cellStyle name="Accent3 9 3" xfId="4757"/>
    <cellStyle name="Accent4 10" xfId="1199"/>
    <cellStyle name="Accent4 10 2" xfId="1200"/>
    <cellStyle name="Accent4 10 2 2" xfId="4760"/>
    <cellStyle name="Accent4 10 3" xfId="4759"/>
    <cellStyle name="Accent4 11" xfId="1201"/>
    <cellStyle name="Accent4 11 2" xfId="1202"/>
    <cellStyle name="Accent4 11 2 2" xfId="4762"/>
    <cellStyle name="Accent4 11 3" xfId="4761"/>
    <cellStyle name="Accent4 12" xfId="1203"/>
    <cellStyle name="Accent4 12 2" xfId="1204"/>
    <cellStyle name="Accent4 12 2 2" xfId="4764"/>
    <cellStyle name="Accent4 12 3" xfId="4763"/>
    <cellStyle name="Accent4 13" xfId="1205"/>
    <cellStyle name="Accent4 13 2" xfId="1206"/>
    <cellStyle name="Accent4 13 2 2" xfId="4766"/>
    <cellStyle name="Accent4 13 3" xfId="4765"/>
    <cellStyle name="Accent4 14" xfId="1207"/>
    <cellStyle name="Accent4 14 2" xfId="1208"/>
    <cellStyle name="Accent4 14 2 2" xfId="4768"/>
    <cellStyle name="Accent4 14 3" xfId="4767"/>
    <cellStyle name="Accent4 15" xfId="1209"/>
    <cellStyle name="Accent4 15 2" xfId="1210"/>
    <cellStyle name="Accent4 15 2 2" xfId="4770"/>
    <cellStyle name="Accent4 15 3" xfId="4769"/>
    <cellStyle name="Accent4 16" xfId="1211"/>
    <cellStyle name="Accent4 16 2" xfId="1212"/>
    <cellStyle name="Accent4 16 2 2" xfId="4772"/>
    <cellStyle name="Accent4 16 3" xfId="4771"/>
    <cellStyle name="Accent4 17" xfId="1213"/>
    <cellStyle name="Accent4 17 2" xfId="1214"/>
    <cellStyle name="Accent4 17 2 2" xfId="4774"/>
    <cellStyle name="Accent4 17 3" xfId="4773"/>
    <cellStyle name="Accent4 18" xfId="1215"/>
    <cellStyle name="Accent4 18 2" xfId="1216"/>
    <cellStyle name="Accent4 18 2 2" xfId="4776"/>
    <cellStyle name="Accent4 18 3" xfId="4775"/>
    <cellStyle name="Accent4 19" xfId="1217"/>
    <cellStyle name="Accent4 19 2" xfId="1218"/>
    <cellStyle name="Accent4 19 2 2" xfId="4778"/>
    <cellStyle name="Accent4 19 3" xfId="4777"/>
    <cellStyle name="Accent4 2" xfId="1219"/>
    <cellStyle name="Accent4 2 2" xfId="1220"/>
    <cellStyle name="Accent4 2 2 2" xfId="4780"/>
    <cellStyle name="Accent4 2 3" xfId="4779"/>
    <cellStyle name="Accent4 20" xfId="1221"/>
    <cellStyle name="Accent4 20 2" xfId="1222"/>
    <cellStyle name="Accent4 20 2 2" xfId="4782"/>
    <cellStyle name="Accent4 20 3" xfId="4781"/>
    <cellStyle name="Accent4 21" xfId="1223"/>
    <cellStyle name="Accent4 21 2" xfId="1224"/>
    <cellStyle name="Accent4 21 2 2" xfId="4784"/>
    <cellStyle name="Accent4 21 3" xfId="4783"/>
    <cellStyle name="Accent4 22" xfId="1225"/>
    <cellStyle name="Accent4 22 2" xfId="1226"/>
    <cellStyle name="Accent4 22 2 2" xfId="4786"/>
    <cellStyle name="Accent4 22 3" xfId="4785"/>
    <cellStyle name="Accent4 23" xfId="1227"/>
    <cellStyle name="Accent4 23 2" xfId="1228"/>
    <cellStyle name="Accent4 23 2 2" xfId="4788"/>
    <cellStyle name="Accent4 23 3" xfId="4787"/>
    <cellStyle name="Accent4 24" xfId="1229"/>
    <cellStyle name="Accent4 24 2" xfId="1230"/>
    <cellStyle name="Accent4 24 2 2" xfId="4790"/>
    <cellStyle name="Accent4 24 3" xfId="4789"/>
    <cellStyle name="Accent4 25" xfId="1231"/>
    <cellStyle name="Accent4 25 2" xfId="1232"/>
    <cellStyle name="Accent4 25 2 2" xfId="4792"/>
    <cellStyle name="Accent4 25 3" xfId="4791"/>
    <cellStyle name="Accent4 26" xfId="1233"/>
    <cellStyle name="Accent4 26 2" xfId="1234"/>
    <cellStyle name="Accent4 26 2 2" xfId="4794"/>
    <cellStyle name="Accent4 26 3" xfId="4793"/>
    <cellStyle name="Accent4 27" xfId="1235"/>
    <cellStyle name="Accent4 27 2" xfId="1236"/>
    <cellStyle name="Accent4 27 2 2" xfId="4796"/>
    <cellStyle name="Accent4 27 3" xfId="4795"/>
    <cellStyle name="Accent4 28" xfId="1237"/>
    <cellStyle name="Accent4 28 2" xfId="1238"/>
    <cellStyle name="Accent4 28 2 2" xfId="4798"/>
    <cellStyle name="Accent4 28 3" xfId="4797"/>
    <cellStyle name="Accent4 3" xfId="1239"/>
    <cellStyle name="Accent4 3 2" xfId="1240"/>
    <cellStyle name="Accent4 3 2 2" xfId="4800"/>
    <cellStyle name="Accent4 3 3" xfId="4799"/>
    <cellStyle name="Accent4 4" xfId="1241"/>
    <cellStyle name="Accent4 4 2" xfId="1242"/>
    <cellStyle name="Accent4 4 2 2" xfId="4802"/>
    <cellStyle name="Accent4 4 3" xfId="4801"/>
    <cellStyle name="Accent4 5" xfId="1243"/>
    <cellStyle name="Accent4 5 2" xfId="1244"/>
    <cellStyle name="Accent4 5 2 2" xfId="4804"/>
    <cellStyle name="Accent4 5 3" xfId="4803"/>
    <cellStyle name="Accent4 6" xfId="1245"/>
    <cellStyle name="Accent4 6 2" xfId="1246"/>
    <cellStyle name="Accent4 6 2 2" xfId="4806"/>
    <cellStyle name="Accent4 6 3" xfId="4805"/>
    <cellStyle name="Accent4 7" xfId="1247"/>
    <cellStyle name="Accent4 7 2" xfId="1248"/>
    <cellStyle name="Accent4 7 2 2" xfId="4808"/>
    <cellStyle name="Accent4 7 3" xfId="4807"/>
    <cellStyle name="Accent4 8" xfId="1249"/>
    <cellStyle name="Accent4 8 2" xfId="1250"/>
    <cellStyle name="Accent4 8 2 2" xfId="4810"/>
    <cellStyle name="Accent4 8 3" xfId="4809"/>
    <cellStyle name="Accent4 9" xfId="1251"/>
    <cellStyle name="Accent4 9 2" xfId="1252"/>
    <cellStyle name="Accent4 9 2 2" xfId="4812"/>
    <cellStyle name="Accent4 9 3" xfId="4811"/>
    <cellStyle name="Accent5 10" xfId="1253"/>
    <cellStyle name="Accent5 10 2" xfId="1254"/>
    <cellStyle name="Accent5 10 2 2" xfId="4814"/>
    <cellStyle name="Accent5 10 3" xfId="4813"/>
    <cellStyle name="Accent5 11" xfId="1255"/>
    <cellStyle name="Accent5 11 2" xfId="1256"/>
    <cellStyle name="Accent5 11 2 2" xfId="4816"/>
    <cellStyle name="Accent5 11 3" xfId="4815"/>
    <cellStyle name="Accent5 12" xfId="1257"/>
    <cellStyle name="Accent5 12 2" xfId="1258"/>
    <cellStyle name="Accent5 12 2 2" xfId="4818"/>
    <cellStyle name="Accent5 12 3" xfId="4817"/>
    <cellStyle name="Accent5 13" xfId="1259"/>
    <cellStyle name="Accent5 13 2" xfId="1260"/>
    <cellStyle name="Accent5 13 2 2" xfId="4820"/>
    <cellStyle name="Accent5 13 3" xfId="4819"/>
    <cellStyle name="Accent5 14" xfId="1261"/>
    <cellStyle name="Accent5 14 2" xfId="1262"/>
    <cellStyle name="Accent5 14 2 2" xfId="4822"/>
    <cellStyle name="Accent5 14 3" xfId="4821"/>
    <cellStyle name="Accent5 15" xfId="1263"/>
    <cellStyle name="Accent5 15 2" xfId="1264"/>
    <cellStyle name="Accent5 15 2 2" xfId="4824"/>
    <cellStyle name="Accent5 15 3" xfId="4823"/>
    <cellStyle name="Accent5 16" xfId="1265"/>
    <cellStyle name="Accent5 16 2" xfId="1266"/>
    <cellStyle name="Accent5 16 2 2" xfId="4826"/>
    <cellStyle name="Accent5 16 3" xfId="4825"/>
    <cellStyle name="Accent5 17" xfId="1267"/>
    <cellStyle name="Accent5 17 2" xfId="1268"/>
    <cellStyle name="Accent5 17 2 2" xfId="4828"/>
    <cellStyle name="Accent5 17 3" xfId="4827"/>
    <cellStyle name="Accent5 18" xfId="1269"/>
    <cellStyle name="Accent5 18 2" xfId="1270"/>
    <cellStyle name="Accent5 18 2 2" xfId="4830"/>
    <cellStyle name="Accent5 18 3" xfId="4829"/>
    <cellStyle name="Accent5 19" xfId="1271"/>
    <cellStyle name="Accent5 19 2" xfId="1272"/>
    <cellStyle name="Accent5 19 2 2" xfId="4832"/>
    <cellStyle name="Accent5 19 3" xfId="4831"/>
    <cellStyle name="Accent5 2" xfId="1273"/>
    <cellStyle name="Accent5 2 2" xfId="1274"/>
    <cellStyle name="Accent5 2 2 2" xfId="4834"/>
    <cellStyle name="Accent5 2 3" xfId="4833"/>
    <cellStyle name="Accent5 20" xfId="1275"/>
    <cellStyle name="Accent5 20 2" xfId="1276"/>
    <cellStyle name="Accent5 20 2 2" xfId="4836"/>
    <cellStyle name="Accent5 20 3" xfId="4835"/>
    <cellStyle name="Accent5 21" xfId="1277"/>
    <cellStyle name="Accent5 21 2" xfId="1278"/>
    <cellStyle name="Accent5 21 2 2" xfId="4838"/>
    <cellStyle name="Accent5 21 3" xfId="4837"/>
    <cellStyle name="Accent5 22" xfId="1279"/>
    <cellStyle name="Accent5 22 2" xfId="1280"/>
    <cellStyle name="Accent5 22 2 2" xfId="4840"/>
    <cellStyle name="Accent5 22 3" xfId="4839"/>
    <cellStyle name="Accent5 23" xfId="1281"/>
    <cellStyle name="Accent5 23 2" xfId="1282"/>
    <cellStyle name="Accent5 23 2 2" xfId="4842"/>
    <cellStyle name="Accent5 23 3" xfId="4841"/>
    <cellStyle name="Accent5 24" xfId="1283"/>
    <cellStyle name="Accent5 24 2" xfId="1284"/>
    <cellStyle name="Accent5 24 2 2" xfId="4844"/>
    <cellStyle name="Accent5 24 3" xfId="4843"/>
    <cellStyle name="Accent5 25" xfId="1285"/>
    <cellStyle name="Accent5 25 2" xfId="1286"/>
    <cellStyle name="Accent5 25 2 2" xfId="4846"/>
    <cellStyle name="Accent5 25 3" xfId="4845"/>
    <cellStyle name="Accent5 26" xfId="1287"/>
    <cellStyle name="Accent5 26 2" xfId="1288"/>
    <cellStyle name="Accent5 26 2 2" xfId="4848"/>
    <cellStyle name="Accent5 26 3" xfId="4847"/>
    <cellStyle name="Accent5 27" xfId="1289"/>
    <cellStyle name="Accent5 27 2" xfId="1290"/>
    <cellStyle name="Accent5 27 2 2" xfId="4850"/>
    <cellStyle name="Accent5 27 3" xfId="4849"/>
    <cellStyle name="Accent5 28" xfId="1291"/>
    <cellStyle name="Accent5 28 2" xfId="1292"/>
    <cellStyle name="Accent5 28 2 2" xfId="4852"/>
    <cellStyle name="Accent5 28 3" xfId="4851"/>
    <cellStyle name="Accent5 3" xfId="1293"/>
    <cellStyle name="Accent5 3 2" xfId="1294"/>
    <cellStyle name="Accent5 3 2 2" xfId="4854"/>
    <cellStyle name="Accent5 3 3" xfId="4853"/>
    <cellStyle name="Accent5 4" xfId="1295"/>
    <cellStyle name="Accent5 4 2" xfId="1296"/>
    <cellStyle name="Accent5 4 2 2" xfId="4856"/>
    <cellStyle name="Accent5 4 3" xfId="4855"/>
    <cellStyle name="Accent5 5" xfId="1297"/>
    <cellStyle name="Accent5 5 2" xfId="1298"/>
    <cellStyle name="Accent5 5 2 2" xfId="4858"/>
    <cellStyle name="Accent5 5 3" xfId="4857"/>
    <cellStyle name="Accent5 6" xfId="1299"/>
    <cellStyle name="Accent5 6 2" xfId="1300"/>
    <cellStyle name="Accent5 6 2 2" xfId="4860"/>
    <cellStyle name="Accent5 6 3" xfId="4859"/>
    <cellStyle name="Accent5 7" xfId="1301"/>
    <cellStyle name="Accent5 7 2" xfId="1302"/>
    <cellStyle name="Accent5 7 2 2" xfId="4862"/>
    <cellStyle name="Accent5 7 3" xfId="4861"/>
    <cellStyle name="Accent5 8" xfId="1303"/>
    <cellStyle name="Accent5 8 2" xfId="1304"/>
    <cellStyle name="Accent5 8 2 2" xfId="4864"/>
    <cellStyle name="Accent5 8 3" xfId="4863"/>
    <cellStyle name="Accent5 9" xfId="1305"/>
    <cellStyle name="Accent5 9 2" xfId="1306"/>
    <cellStyle name="Accent5 9 2 2" xfId="4866"/>
    <cellStyle name="Accent5 9 3" xfId="4865"/>
    <cellStyle name="Accent6 10" xfId="1307"/>
    <cellStyle name="Accent6 10 2" xfId="1308"/>
    <cellStyle name="Accent6 10 2 2" xfId="4868"/>
    <cellStyle name="Accent6 10 3" xfId="4867"/>
    <cellStyle name="Accent6 11" xfId="1309"/>
    <cellStyle name="Accent6 11 2" xfId="1310"/>
    <cellStyle name="Accent6 11 2 2" xfId="4870"/>
    <cellStyle name="Accent6 11 3" xfId="4869"/>
    <cellStyle name="Accent6 12" xfId="1311"/>
    <cellStyle name="Accent6 12 2" xfId="1312"/>
    <cellStyle name="Accent6 12 2 2" xfId="4872"/>
    <cellStyle name="Accent6 12 3" xfId="4871"/>
    <cellStyle name="Accent6 13" xfId="1313"/>
    <cellStyle name="Accent6 13 2" xfId="1314"/>
    <cellStyle name="Accent6 13 2 2" xfId="4874"/>
    <cellStyle name="Accent6 13 3" xfId="4873"/>
    <cellStyle name="Accent6 14" xfId="1315"/>
    <cellStyle name="Accent6 14 2" xfId="1316"/>
    <cellStyle name="Accent6 14 2 2" xfId="4876"/>
    <cellStyle name="Accent6 14 3" xfId="4875"/>
    <cellStyle name="Accent6 15" xfId="1317"/>
    <cellStyle name="Accent6 15 2" xfId="1318"/>
    <cellStyle name="Accent6 15 2 2" xfId="4878"/>
    <cellStyle name="Accent6 15 3" xfId="4877"/>
    <cellStyle name="Accent6 16" xfId="1319"/>
    <cellStyle name="Accent6 16 2" xfId="1320"/>
    <cellStyle name="Accent6 16 2 2" xfId="4880"/>
    <cellStyle name="Accent6 16 3" xfId="4879"/>
    <cellStyle name="Accent6 17" xfId="1321"/>
    <cellStyle name="Accent6 17 2" xfId="1322"/>
    <cellStyle name="Accent6 17 2 2" xfId="4882"/>
    <cellStyle name="Accent6 17 3" xfId="4881"/>
    <cellStyle name="Accent6 18" xfId="1323"/>
    <cellStyle name="Accent6 18 2" xfId="1324"/>
    <cellStyle name="Accent6 18 2 2" xfId="4884"/>
    <cellStyle name="Accent6 18 3" xfId="4883"/>
    <cellStyle name="Accent6 19" xfId="1325"/>
    <cellStyle name="Accent6 19 2" xfId="1326"/>
    <cellStyle name="Accent6 19 2 2" xfId="4886"/>
    <cellStyle name="Accent6 19 3" xfId="4885"/>
    <cellStyle name="Accent6 2" xfId="1327"/>
    <cellStyle name="Accent6 2 2" xfId="1328"/>
    <cellStyle name="Accent6 2 2 2" xfId="4888"/>
    <cellStyle name="Accent6 2 3" xfId="4887"/>
    <cellStyle name="Accent6 20" xfId="1329"/>
    <cellStyle name="Accent6 20 2" xfId="1330"/>
    <cellStyle name="Accent6 20 2 2" xfId="4890"/>
    <cellStyle name="Accent6 20 3" xfId="4889"/>
    <cellStyle name="Accent6 21" xfId="1331"/>
    <cellStyle name="Accent6 21 2" xfId="1332"/>
    <cellStyle name="Accent6 21 2 2" xfId="4892"/>
    <cellStyle name="Accent6 21 3" xfId="4891"/>
    <cellStyle name="Accent6 22" xfId="1333"/>
    <cellStyle name="Accent6 22 2" xfId="1334"/>
    <cellStyle name="Accent6 22 2 2" xfId="4894"/>
    <cellStyle name="Accent6 22 3" xfId="4893"/>
    <cellStyle name="Accent6 23" xfId="1335"/>
    <cellStyle name="Accent6 23 2" xfId="1336"/>
    <cellStyle name="Accent6 23 2 2" xfId="4896"/>
    <cellStyle name="Accent6 23 3" xfId="4895"/>
    <cellStyle name="Accent6 24" xfId="1337"/>
    <cellStyle name="Accent6 24 2" xfId="1338"/>
    <cellStyle name="Accent6 24 2 2" xfId="4898"/>
    <cellStyle name="Accent6 24 3" xfId="4897"/>
    <cellStyle name="Accent6 25" xfId="1339"/>
    <cellStyle name="Accent6 25 2" xfId="1340"/>
    <cellStyle name="Accent6 25 2 2" xfId="4900"/>
    <cellStyle name="Accent6 25 3" xfId="4899"/>
    <cellStyle name="Accent6 26" xfId="1341"/>
    <cellStyle name="Accent6 26 2" xfId="1342"/>
    <cellStyle name="Accent6 26 2 2" xfId="4902"/>
    <cellStyle name="Accent6 26 3" xfId="4901"/>
    <cellStyle name="Accent6 27" xfId="1343"/>
    <cellStyle name="Accent6 27 2" xfId="1344"/>
    <cellStyle name="Accent6 27 2 2" xfId="4904"/>
    <cellStyle name="Accent6 27 3" xfId="4903"/>
    <cellStyle name="Accent6 28" xfId="1345"/>
    <cellStyle name="Accent6 28 2" xfId="1346"/>
    <cellStyle name="Accent6 28 2 2" xfId="4906"/>
    <cellStyle name="Accent6 28 3" xfId="4905"/>
    <cellStyle name="Accent6 3" xfId="1347"/>
    <cellStyle name="Accent6 3 2" xfId="1348"/>
    <cellStyle name="Accent6 3 2 2" xfId="4908"/>
    <cellStyle name="Accent6 3 3" xfId="4907"/>
    <cellStyle name="Accent6 4" xfId="1349"/>
    <cellStyle name="Accent6 4 2" xfId="1350"/>
    <cellStyle name="Accent6 4 2 2" xfId="4910"/>
    <cellStyle name="Accent6 4 3" xfId="4909"/>
    <cellStyle name="Accent6 5" xfId="1351"/>
    <cellStyle name="Accent6 5 2" xfId="1352"/>
    <cellStyle name="Accent6 5 2 2" xfId="4912"/>
    <cellStyle name="Accent6 5 3" xfId="4911"/>
    <cellStyle name="Accent6 6" xfId="1353"/>
    <cellStyle name="Accent6 6 2" xfId="1354"/>
    <cellStyle name="Accent6 6 2 2" xfId="4914"/>
    <cellStyle name="Accent6 6 3" xfId="4913"/>
    <cellStyle name="Accent6 7" xfId="1355"/>
    <cellStyle name="Accent6 7 2" xfId="1356"/>
    <cellStyle name="Accent6 7 2 2" xfId="4916"/>
    <cellStyle name="Accent6 7 3" xfId="4915"/>
    <cellStyle name="Accent6 8" xfId="1357"/>
    <cellStyle name="Accent6 8 2" xfId="1358"/>
    <cellStyle name="Accent6 8 2 2" xfId="4918"/>
    <cellStyle name="Accent6 8 3" xfId="4917"/>
    <cellStyle name="Accent6 9" xfId="1359"/>
    <cellStyle name="Accent6 9 2" xfId="1360"/>
    <cellStyle name="Accent6 9 2 2" xfId="4920"/>
    <cellStyle name="Accent6 9 3" xfId="4919"/>
    <cellStyle name="Bad 10" xfId="1361"/>
    <cellStyle name="Bad 10 2" xfId="1362"/>
    <cellStyle name="Bad 10 2 2" xfId="4922"/>
    <cellStyle name="Bad 10 3" xfId="4921"/>
    <cellStyle name="Bad 11" xfId="1363"/>
    <cellStyle name="Bad 11 2" xfId="1364"/>
    <cellStyle name="Bad 11 2 2" xfId="4924"/>
    <cellStyle name="Bad 11 3" xfId="4923"/>
    <cellStyle name="Bad 12" xfId="1365"/>
    <cellStyle name="Bad 12 2" xfId="1366"/>
    <cellStyle name="Bad 12 2 2" xfId="4926"/>
    <cellStyle name="Bad 12 3" xfId="4925"/>
    <cellStyle name="Bad 13" xfId="1367"/>
    <cellStyle name="Bad 13 2" xfId="1368"/>
    <cellStyle name="Bad 13 2 2" xfId="4928"/>
    <cellStyle name="Bad 13 3" xfId="4927"/>
    <cellStyle name="Bad 14" xfId="1369"/>
    <cellStyle name="Bad 14 2" xfId="1370"/>
    <cellStyle name="Bad 14 2 2" xfId="4930"/>
    <cellStyle name="Bad 14 3" xfId="4929"/>
    <cellStyle name="Bad 15" xfId="1371"/>
    <cellStyle name="Bad 15 2" xfId="1372"/>
    <cellStyle name="Bad 15 2 2" xfId="4932"/>
    <cellStyle name="Bad 15 3" xfId="4931"/>
    <cellStyle name="Bad 16" xfId="1373"/>
    <cellStyle name="Bad 16 2" xfId="1374"/>
    <cellStyle name="Bad 16 2 2" xfId="4934"/>
    <cellStyle name="Bad 16 3" xfId="4933"/>
    <cellStyle name="Bad 17" xfId="1375"/>
    <cellStyle name="Bad 17 2" xfId="1376"/>
    <cellStyle name="Bad 17 2 2" xfId="4936"/>
    <cellStyle name="Bad 17 3" xfId="4935"/>
    <cellStyle name="Bad 18" xfId="1377"/>
    <cellStyle name="Bad 18 2" xfId="1378"/>
    <cellStyle name="Bad 18 2 2" xfId="4938"/>
    <cellStyle name="Bad 18 3" xfId="4937"/>
    <cellStyle name="Bad 19" xfId="1379"/>
    <cellStyle name="Bad 19 2" xfId="1380"/>
    <cellStyle name="Bad 19 2 2" xfId="4940"/>
    <cellStyle name="Bad 19 3" xfId="4939"/>
    <cellStyle name="Bad 2" xfId="1381"/>
    <cellStyle name="Bad 2 2" xfId="1382"/>
    <cellStyle name="Bad 2 2 2" xfId="4942"/>
    <cellStyle name="Bad 2 3" xfId="4941"/>
    <cellStyle name="Bad 20" xfId="1383"/>
    <cellStyle name="Bad 20 2" xfId="1384"/>
    <cellStyle name="Bad 20 2 2" xfId="4944"/>
    <cellStyle name="Bad 20 3" xfId="4943"/>
    <cellStyle name="Bad 21" xfId="1385"/>
    <cellStyle name="Bad 21 2" xfId="1386"/>
    <cellStyle name="Bad 21 2 2" xfId="4946"/>
    <cellStyle name="Bad 21 3" xfId="4945"/>
    <cellStyle name="Bad 22" xfId="1387"/>
    <cellStyle name="Bad 22 2" xfId="1388"/>
    <cellStyle name="Bad 22 2 2" xfId="4948"/>
    <cellStyle name="Bad 22 3" xfId="4947"/>
    <cellStyle name="Bad 23" xfId="1389"/>
    <cellStyle name="Bad 23 2" xfId="1390"/>
    <cellStyle name="Bad 23 2 2" xfId="4950"/>
    <cellStyle name="Bad 23 3" xfId="4949"/>
    <cellStyle name="Bad 24" xfId="1391"/>
    <cellStyle name="Bad 24 2" xfId="1392"/>
    <cellStyle name="Bad 24 2 2" xfId="4952"/>
    <cellStyle name="Bad 24 3" xfId="4951"/>
    <cellStyle name="Bad 25" xfId="1393"/>
    <cellStyle name="Bad 25 2" xfId="1394"/>
    <cellStyle name="Bad 25 2 2" xfId="4954"/>
    <cellStyle name="Bad 25 3" xfId="4953"/>
    <cellStyle name="Bad 26" xfId="1395"/>
    <cellStyle name="Bad 26 2" xfId="1396"/>
    <cellStyle name="Bad 26 2 2" xfId="4956"/>
    <cellStyle name="Bad 26 3" xfId="4955"/>
    <cellStyle name="Bad 27" xfId="1397"/>
    <cellStyle name="Bad 27 2" xfId="1398"/>
    <cellStyle name="Bad 27 2 2" xfId="4958"/>
    <cellStyle name="Bad 27 3" xfId="4957"/>
    <cellStyle name="Bad 28" xfId="1399"/>
    <cellStyle name="Bad 28 2" xfId="1400"/>
    <cellStyle name="Bad 28 2 2" xfId="4960"/>
    <cellStyle name="Bad 28 3" xfId="4959"/>
    <cellStyle name="Bad 3" xfId="1401"/>
    <cellStyle name="Bad 3 2" xfId="1402"/>
    <cellStyle name="Bad 3 2 2" xfId="4962"/>
    <cellStyle name="Bad 3 3" xfId="4961"/>
    <cellStyle name="Bad 4" xfId="1403"/>
    <cellStyle name="Bad 4 2" xfId="1404"/>
    <cellStyle name="Bad 4 2 2" xfId="4964"/>
    <cellStyle name="Bad 4 3" xfId="4963"/>
    <cellStyle name="Bad 5" xfId="1405"/>
    <cellStyle name="Bad 5 2" xfId="1406"/>
    <cellStyle name="Bad 5 2 2" xfId="4966"/>
    <cellStyle name="Bad 5 3" xfId="4965"/>
    <cellStyle name="Bad 6" xfId="1407"/>
    <cellStyle name="Bad 6 2" xfId="1408"/>
    <cellStyle name="Bad 6 2 2" xfId="4968"/>
    <cellStyle name="Bad 6 3" xfId="4967"/>
    <cellStyle name="Bad 7" xfId="1409"/>
    <cellStyle name="Bad 7 2" xfId="1410"/>
    <cellStyle name="Bad 7 2 2" xfId="4970"/>
    <cellStyle name="Bad 7 3" xfId="4969"/>
    <cellStyle name="Bad 8" xfId="1411"/>
    <cellStyle name="Bad 8 2" xfId="1412"/>
    <cellStyle name="Bad 8 2 2" xfId="4972"/>
    <cellStyle name="Bad 8 3" xfId="4971"/>
    <cellStyle name="Bad 9" xfId="1413"/>
    <cellStyle name="Bad 9 2" xfId="1414"/>
    <cellStyle name="Bad 9 2 2" xfId="4974"/>
    <cellStyle name="Bad 9 3" xfId="4973"/>
    <cellStyle name="Calculation 10" xfId="1415"/>
    <cellStyle name="Calculation 10 2" xfId="1416"/>
    <cellStyle name="Calculation 10 2 2" xfId="4976"/>
    <cellStyle name="Calculation 10 3" xfId="4975"/>
    <cellStyle name="Calculation 11" xfId="1417"/>
    <cellStyle name="Calculation 11 2" xfId="1418"/>
    <cellStyle name="Calculation 11 2 2" xfId="4978"/>
    <cellStyle name="Calculation 11 3" xfId="4977"/>
    <cellStyle name="Calculation 12" xfId="1419"/>
    <cellStyle name="Calculation 12 2" xfId="1420"/>
    <cellStyle name="Calculation 12 2 2" xfId="4980"/>
    <cellStyle name="Calculation 12 3" xfId="4979"/>
    <cellStyle name="Calculation 13" xfId="1421"/>
    <cellStyle name="Calculation 13 2" xfId="1422"/>
    <cellStyle name="Calculation 13 2 2" xfId="4982"/>
    <cellStyle name="Calculation 13 3" xfId="4981"/>
    <cellStyle name="Calculation 14" xfId="1423"/>
    <cellStyle name="Calculation 14 2" xfId="1424"/>
    <cellStyle name="Calculation 14 2 2" xfId="4984"/>
    <cellStyle name="Calculation 14 3" xfId="4983"/>
    <cellStyle name="Calculation 15" xfId="1425"/>
    <cellStyle name="Calculation 15 2" xfId="1426"/>
    <cellStyle name="Calculation 15 2 2" xfId="4986"/>
    <cellStyle name="Calculation 15 3" xfId="4985"/>
    <cellStyle name="Calculation 16" xfId="1427"/>
    <cellStyle name="Calculation 16 2" xfId="1428"/>
    <cellStyle name="Calculation 16 2 2" xfId="4988"/>
    <cellStyle name="Calculation 16 3" xfId="4987"/>
    <cellStyle name="Calculation 17" xfId="1429"/>
    <cellStyle name="Calculation 17 2" xfId="1430"/>
    <cellStyle name="Calculation 17 2 2" xfId="4990"/>
    <cellStyle name="Calculation 17 3" xfId="4989"/>
    <cellStyle name="Calculation 18" xfId="1431"/>
    <cellStyle name="Calculation 18 2" xfId="1432"/>
    <cellStyle name="Calculation 18 2 2" xfId="4992"/>
    <cellStyle name="Calculation 18 3" xfId="4991"/>
    <cellStyle name="Calculation 19" xfId="1433"/>
    <cellStyle name="Calculation 19 2" xfId="1434"/>
    <cellStyle name="Calculation 19 2 2" xfId="4994"/>
    <cellStyle name="Calculation 19 3" xfId="4993"/>
    <cellStyle name="Calculation 2" xfId="1435"/>
    <cellStyle name="Calculation 2 2" xfId="1436"/>
    <cellStyle name="Calculation 2 2 2" xfId="4996"/>
    <cellStyle name="Calculation 2 3" xfId="4995"/>
    <cellStyle name="Calculation 20" xfId="1437"/>
    <cellStyle name="Calculation 20 2" xfId="1438"/>
    <cellStyle name="Calculation 20 2 2" xfId="4998"/>
    <cellStyle name="Calculation 20 3" xfId="4997"/>
    <cellStyle name="Calculation 21" xfId="1439"/>
    <cellStyle name="Calculation 21 2" xfId="1440"/>
    <cellStyle name="Calculation 21 2 2" xfId="5000"/>
    <cellStyle name="Calculation 21 3" xfId="4999"/>
    <cellStyle name="Calculation 22" xfId="1441"/>
    <cellStyle name="Calculation 22 2" xfId="1442"/>
    <cellStyle name="Calculation 22 2 2" xfId="5002"/>
    <cellStyle name="Calculation 22 3" xfId="5001"/>
    <cellStyle name="Calculation 23" xfId="1443"/>
    <cellStyle name="Calculation 23 2" xfId="1444"/>
    <cellStyle name="Calculation 23 2 2" xfId="5004"/>
    <cellStyle name="Calculation 23 3" xfId="5003"/>
    <cellStyle name="Calculation 24" xfId="1445"/>
    <cellStyle name="Calculation 24 2" xfId="1446"/>
    <cellStyle name="Calculation 24 2 2" xfId="5006"/>
    <cellStyle name="Calculation 24 3" xfId="5005"/>
    <cellStyle name="Calculation 25" xfId="1447"/>
    <cellStyle name="Calculation 25 2" xfId="1448"/>
    <cellStyle name="Calculation 25 2 2" xfId="5008"/>
    <cellStyle name="Calculation 25 3" xfId="5007"/>
    <cellStyle name="Calculation 26" xfId="1449"/>
    <cellStyle name="Calculation 26 2" xfId="1450"/>
    <cellStyle name="Calculation 26 2 2" xfId="5010"/>
    <cellStyle name="Calculation 26 3" xfId="5009"/>
    <cellStyle name="Calculation 27" xfId="1451"/>
    <cellStyle name="Calculation 27 2" xfId="1452"/>
    <cellStyle name="Calculation 27 2 2" xfId="5012"/>
    <cellStyle name="Calculation 27 3" xfId="5011"/>
    <cellStyle name="Calculation 28" xfId="1453"/>
    <cellStyle name="Calculation 28 2" xfId="1454"/>
    <cellStyle name="Calculation 28 2 2" xfId="5014"/>
    <cellStyle name="Calculation 28 3" xfId="5013"/>
    <cellStyle name="Calculation 3" xfId="1455"/>
    <cellStyle name="Calculation 3 2" xfId="1456"/>
    <cellStyle name="Calculation 3 2 2" xfId="5016"/>
    <cellStyle name="Calculation 3 3" xfId="5015"/>
    <cellStyle name="Calculation 4" xfId="1457"/>
    <cellStyle name="Calculation 4 2" xfId="1458"/>
    <cellStyle name="Calculation 4 2 2" xfId="5018"/>
    <cellStyle name="Calculation 4 3" xfId="5017"/>
    <cellStyle name="Calculation 5" xfId="1459"/>
    <cellStyle name="Calculation 5 2" xfId="1460"/>
    <cellStyle name="Calculation 5 2 2" xfId="5020"/>
    <cellStyle name="Calculation 5 3" xfId="5019"/>
    <cellStyle name="Calculation 6" xfId="1461"/>
    <cellStyle name="Calculation 6 2" xfId="1462"/>
    <cellStyle name="Calculation 6 2 2" xfId="5022"/>
    <cellStyle name="Calculation 6 3" xfId="5021"/>
    <cellStyle name="Calculation 7" xfId="1463"/>
    <cellStyle name="Calculation 7 2" xfId="1464"/>
    <cellStyle name="Calculation 7 2 2" xfId="5024"/>
    <cellStyle name="Calculation 7 3" xfId="5023"/>
    <cellStyle name="Calculation 8" xfId="1465"/>
    <cellStyle name="Calculation 8 2" xfId="1466"/>
    <cellStyle name="Calculation 8 2 2" xfId="5026"/>
    <cellStyle name="Calculation 8 3" xfId="5025"/>
    <cellStyle name="Calculation 9" xfId="1467"/>
    <cellStyle name="Calculation 9 2" xfId="1468"/>
    <cellStyle name="Calculation 9 2 2" xfId="5028"/>
    <cellStyle name="Calculation 9 3" xfId="5027"/>
    <cellStyle name="Check Cell 10" xfId="1469"/>
    <cellStyle name="Check Cell 10 2" xfId="1470"/>
    <cellStyle name="Check Cell 10 2 2" xfId="5030"/>
    <cellStyle name="Check Cell 10 3" xfId="5029"/>
    <cellStyle name="Check Cell 11" xfId="1471"/>
    <cellStyle name="Check Cell 11 2" xfId="1472"/>
    <cellStyle name="Check Cell 11 2 2" xfId="5032"/>
    <cellStyle name="Check Cell 11 3" xfId="5031"/>
    <cellStyle name="Check Cell 12" xfId="1473"/>
    <cellStyle name="Check Cell 12 2" xfId="1474"/>
    <cellStyle name="Check Cell 12 2 2" xfId="5034"/>
    <cellStyle name="Check Cell 12 3" xfId="5033"/>
    <cellStyle name="Check Cell 13" xfId="1475"/>
    <cellStyle name="Check Cell 13 2" xfId="1476"/>
    <cellStyle name="Check Cell 13 2 2" xfId="5036"/>
    <cellStyle name="Check Cell 13 3" xfId="5035"/>
    <cellStyle name="Check Cell 14" xfId="1477"/>
    <cellStyle name="Check Cell 14 2" xfId="1478"/>
    <cellStyle name="Check Cell 14 2 2" xfId="5038"/>
    <cellStyle name="Check Cell 14 3" xfId="5037"/>
    <cellStyle name="Check Cell 15" xfId="1479"/>
    <cellStyle name="Check Cell 15 2" xfId="1480"/>
    <cellStyle name="Check Cell 15 2 2" xfId="5040"/>
    <cellStyle name="Check Cell 15 3" xfId="5039"/>
    <cellStyle name="Check Cell 16" xfId="1481"/>
    <cellStyle name="Check Cell 16 2" xfId="1482"/>
    <cellStyle name="Check Cell 16 2 2" xfId="5042"/>
    <cellStyle name="Check Cell 16 3" xfId="5041"/>
    <cellStyle name="Check Cell 17" xfId="1483"/>
    <cellStyle name="Check Cell 17 2" xfId="1484"/>
    <cellStyle name="Check Cell 17 2 2" xfId="5044"/>
    <cellStyle name="Check Cell 17 3" xfId="5043"/>
    <cellStyle name="Check Cell 18" xfId="1485"/>
    <cellStyle name="Check Cell 18 2" xfId="1486"/>
    <cellStyle name="Check Cell 18 2 2" xfId="5046"/>
    <cellStyle name="Check Cell 18 3" xfId="5045"/>
    <cellStyle name="Check Cell 19" xfId="1487"/>
    <cellStyle name="Check Cell 19 2" xfId="1488"/>
    <cellStyle name="Check Cell 19 2 2" xfId="5048"/>
    <cellStyle name="Check Cell 19 3" xfId="5047"/>
    <cellStyle name="Check Cell 2" xfId="1489"/>
    <cellStyle name="Check Cell 2 2" xfId="1490"/>
    <cellStyle name="Check Cell 2 2 2" xfId="5050"/>
    <cellStyle name="Check Cell 2 3" xfId="5049"/>
    <cellStyle name="Check Cell 20" xfId="1491"/>
    <cellStyle name="Check Cell 20 2" xfId="1492"/>
    <cellStyle name="Check Cell 20 2 2" xfId="5052"/>
    <cellStyle name="Check Cell 20 3" xfId="5051"/>
    <cellStyle name="Check Cell 21" xfId="1493"/>
    <cellStyle name="Check Cell 21 2" xfId="1494"/>
    <cellStyle name="Check Cell 21 2 2" xfId="5054"/>
    <cellStyle name="Check Cell 21 3" xfId="5053"/>
    <cellStyle name="Check Cell 22" xfId="1495"/>
    <cellStyle name="Check Cell 22 2" xfId="1496"/>
    <cellStyle name="Check Cell 22 2 2" xfId="5056"/>
    <cellStyle name="Check Cell 22 3" xfId="5055"/>
    <cellStyle name="Check Cell 23" xfId="1497"/>
    <cellStyle name="Check Cell 23 2" xfId="1498"/>
    <cellStyle name="Check Cell 23 2 2" xfId="5058"/>
    <cellStyle name="Check Cell 23 3" xfId="5057"/>
    <cellStyle name="Check Cell 24" xfId="1499"/>
    <cellStyle name="Check Cell 24 2" xfId="1500"/>
    <cellStyle name="Check Cell 24 2 2" xfId="5060"/>
    <cellStyle name="Check Cell 24 3" xfId="5059"/>
    <cellStyle name="Check Cell 25" xfId="1501"/>
    <cellStyle name="Check Cell 25 2" xfId="1502"/>
    <cellStyle name="Check Cell 25 2 2" xfId="5062"/>
    <cellStyle name="Check Cell 25 3" xfId="5061"/>
    <cellStyle name="Check Cell 26" xfId="1503"/>
    <cellStyle name="Check Cell 26 2" xfId="1504"/>
    <cellStyle name="Check Cell 26 2 2" xfId="5064"/>
    <cellStyle name="Check Cell 26 3" xfId="5063"/>
    <cellStyle name="Check Cell 27" xfId="1505"/>
    <cellStyle name="Check Cell 27 2" xfId="1506"/>
    <cellStyle name="Check Cell 27 2 2" xfId="5066"/>
    <cellStyle name="Check Cell 27 3" xfId="5065"/>
    <cellStyle name="Check Cell 28" xfId="1507"/>
    <cellStyle name="Check Cell 28 2" xfId="1508"/>
    <cellStyle name="Check Cell 28 2 2" xfId="5068"/>
    <cellStyle name="Check Cell 28 3" xfId="5067"/>
    <cellStyle name="Check Cell 3" xfId="1509"/>
    <cellStyle name="Check Cell 3 2" xfId="1510"/>
    <cellStyle name="Check Cell 3 2 2" xfId="5070"/>
    <cellStyle name="Check Cell 3 3" xfId="5069"/>
    <cellStyle name="Check Cell 4" xfId="1511"/>
    <cellStyle name="Check Cell 4 2" xfId="1512"/>
    <cellStyle name="Check Cell 4 2 2" xfId="5072"/>
    <cellStyle name="Check Cell 4 3" xfId="5071"/>
    <cellStyle name="Check Cell 5" xfId="1513"/>
    <cellStyle name="Check Cell 5 2" xfId="1514"/>
    <cellStyle name="Check Cell 5 2 2" xfId="5074"/>
    <cellStyle name="Check Cell 5 3" xfId="5073"/>
    <cellStyle name="Check Cell 6" xfId="1515"/>
    <cellStyle name="Check Cell 6 2" xfId="1516"/>
    <cellStyle name="Check Cell 6 2 2" xfId="5076"/>
    <cellStyle name="Check Cell 6 3" xfId="5075"/>
    <cellStyle name="Check Cell 7" xfId="1517"/>
    <cellStyle name="Check Cell 7 2" xfId="1518"/>
    <cellStyle name="Check Cell 7 2 2" xfId="5078"/>
    <cellStyle name="Check Cell 7 3" xfId="5077"/>
    <cellStyle name="Check Cell 8" xfId="1519"/>
    <cellStyle name="Check Cell 8 2" xfId="1520"/>
    <cellStyle name="Check Cell 8 2 2" xfId="5080"/>
    <cellStyle name="Check Cell 8 3" xfId="5079"/>
    <cellStyle name="Check Cell 9" xfId="1521"/>
    <cellStyle name="Check Cell 9 2" xfId="1522"/>
    <cellStyle name="Check Cell 9 2 2" xfId="5082"/>
    <cellStyle name="Check Cell 9 3" xfId="5081"/>
    <cellStyle name="Comma" xfId="1" builtinId="3"/>
    <cellStyle name="Comma 10" xfId="1523"/>
    <cellStyle name="Comma 10 2" xfId="1524"/>
    <cellStyle name="Comma 10 2 2" xfId="6797"/>
    <cellStyle name="Comma 10 2 3" xfId="7211"/>
    <cellStyle name="Comma 10 3" xfId="5083"/>
    <cellStyle name="Comma 10 4" xfId="7210"/>
    <cellStyle name="Comma 11" xfId="1525"/>
    <cellStyle name="Comma 12" xfId="44"/>
    <cellStyle name="Comma 12 2" xfId="1526"/>
    <cellStyle name="Comma 12 2 2" xfId="6710"/>
    <cellStyle name="Comma 12 2 3" xfId="7212"/>
    <cellStyle name="Comma 13" xfId="61"/>
    <cellStyle name="Comma 13 2" xfId="6595"/>
    <cellStyle name="Comma 13 3" xfId="7207"/>
    <cellStyle name="Comma 15" xfId="56"/>
    <cellStyle name="Comma 15 2" xfId="1527"/>
    <cellStyle name="Comma 15 3" xfId="1528"/>
    <cellStyle name="Comma 15 4" xfId="1529"/>
    <cellStyle name="Comma 15 5" xfId="1530"/>
    <cellStyle name="Comma 15 6" xfId="6625"/>
    <cellStyle name="Comma 2" xfId="2"/>
    <cellStyle name="Comma 2 10" xfId="1531"/>
    <cellStyle name="Comma 2 10 2" xfId="1532"/>
    <cellStyle name="Comma 2 10 2 2" xfId="6799"/>
    <cellStyle name="Comma 2 10 2 3" xfId="7214"/>
    <cellStyle name="Comma 2 10 3" xfId="6798"/>
    <cellStyle name="Comma 2 10 4" xfId="6716"/>
    <cellStyle name="Comma 2 10 5" xfId="7213"/>
    <cellStyle name="Comma 2 11" xfId="1533"/>
    <cellStyle name="Comma 2 11 2" xfId="1534"/>
    <cellStyle name="Comma 2 11 2 2" xfId="6801"/>
    <cellStyle name="Comma 2 11 2 3" xfId="7215"/>
    <cellStyle name="Comma 2 11 3" xfId="6800"/>
    <cellStyle name="Comma 2 11 4" xfId="6717"/>
    <cellStyle name="Comma 2 12" xfId="1535"/>
    <cellStyle name="Comma 2 13" xfId="1536"/>
    <cellStyle name="Comma 2 14" xfId="1537"/>
    <cellStyle name="Comma 2 15" xfId="1538"/>
    <cellStyle name="Comma 2 16" xfId="1539"/>
    <cellStyle name="Comma 2 16 2" xfId="6802"/>
    <cellStyle name="Comma 2 16 3" xfId="6784"/>
    <cellStyle name="Comma 2 16 4" xfId="7216"/>
    <cellStyle name="Comma 2 17" xfId="6596"/>
    <cellStyle name="Comma 2 2" xfId="30"/>
    <cellStyle name="Comma 2 2 2" xfId="1540"/>
    <cellStyle name="Comma 2 2 2 2" xfId="1541"/>
    <cellStyle name="Comma 2 2 3" xfId="1542"/>
    <cellStyle name="Comma 2 2 4" xfId="1543"/>
    <cellStyle name="Comma 2 2 5" xfId="1544"/>
    <cellStyle name="Comma 2 2 6" xfId="1545"/>
    <cellStyle name="Comma 2 2 7" xfId="1546"/>
    <cellStyle name="Comma 2 2 8" xfId="6600"/>
    <cellStyle name="Comma 2 2 9" xfId="7190"/>
    <cellStyle name="Comma 2 3" xfId="31"/>
    <cellStyle name="Comma 2 3 2" xfId="1547"/>
    <cellStyle name="Comma 2 3 3" xfId="1548"/>
    <cellStyle name="Comma 2 3 4" xfId="1549"/>
    <cellStyle name="Comma 2 3 5" xfId="1550"/>
    <cellStyle name="Comma 2 3 6" xfId="1551"/>
    <cellStyle name="Comma 2 3 7" xfId="1552"/>
    <cellStyle name="Comma 2 3 8" xfId="6601"/>
    <cellStyle name="Comma 2 3 9" xfId="7191"/>
    <cellStyle name="Comma 2 4" xfId="32"/>
    <cellStyle name="Comma 2 4 2" xfId="1553"/>
    <cellStyle name="Comma 2 4 3" xfId="1554"/>
    <cellStyle name="Comma 2 4 4" xfId="1555"/>
    <cellStyle name="Comma 2 4 5" xfId="1556"/>
    <cellStyle name="Comma 2 4 6" xfId="1557"/>
    <cellStyle name="Comma 2 4 7" xfId="1558"/>
    <cellStyle name="Comma 2 4 8" xfId="6602"/>
    <cellStyle name="Comma 2 4 9" xfId="7192"/>
    <cellStyle name="Comma 2 5" xfId="1559"/>
    <cellStyle name="Comma 2 5 10" xfId="7217"/>
    <cellStyle name="Comma 2 5 2" xfId="1560"/>
    <cellStyle name="Comma 2 5 3" xfId="1561"/>
    <cellStyle name="Comma 2 5 4" xfId="1562"/>
    <cellStyle name="Comma 2 5 5" xfId="1563"/>
    <cellStyle name="Comma 2 5 6" xfId="1564"/>
    <cellStyle name="Comma 2 5 7" xfId="1565"/>
    <cellStyle name="Comma 2 5 7 2" xfId="6671"/>
    <cellStyle name="Comma 2 5 7 3" xfId="7218"/>
    <cellStyle name="Comma 2 5 8" xfId="1566"/>
    <cellStyle name="Comma 2 5 8 2" xfId="6803"/>
    <cellStyle name="Comma 2 5 8 3" xfId="6626"/>
    <cellStyle name="Comma 2 5 8 4" xfId="7219"/>
    <cellStyle name="Comma 2 5 9" xfId="5084"/>
    <cellStyle name="Comma 2 6" xfId="1567"/>
    <cellStyle name="Comma 2 6 2" xfId="1568"/>
    <cellStyle name="Comma 2 6 3" xfId="1569"/>
    <cellStyle name="Comma 2 6 4" xfId="1570"/>
    <cellStyle name="Comma 2 6 5" xfId="1571"/>
    <cellStyle name="Comma 2 6 6" xfId="1572"/>
    <cellStyle name="Comma 2 6 7" xfId="1573"/>
    <cellStyle name="Comma 2 6 8" xfId="6627"/>
    <cellStyle name="Comma 2 6 9" xfId="7220"/>
    <cellStyle name="Comma 2 7" xfId="1574"/>
    <cellStyle name="Comma 2 7 2" xfId="1575"/>
    <cellStyle name="Comma 2 7 3" xfId="6628"/>
    <cellStyle name="Comma 2 7 4" xfId="7221"/>
    <cellStyle name="Comma 2 8" xfId="1576"/>
    <cellStyle name="Comma 2 8 2" xfId="1577"/>
    <cellStyle name="Comma 2 8 3" xfId="6629"/>
    <cellStyle name="Comma 2 8 4" xfId="7222"/>
    <cellStyle name="Comma 2 9" xfId="1578"/>
    <cellStyle name="Comma 2 9 2" xfId="1579"/>
    <cellStyle name="Comma 2 9 2 2" xfId="6718"/>
    <cellStyle name="Comma 2 9 2 3" xfId="7223"/>
    <cellStyle name="Comma 2_attach stratigia" xfId="1580"/>
    <cellStyle name="Comma 28" xfId="1581"/>
    <cellStyle name="Comma 3" xfId="3"/>
    <cellStyle name="Comma 3 10" xfId="1582"/>
    <cellStyle name="Comma 3 10 2" xfId="6539"/>
    <cellStyle name="Comma 3 11" xfId="1583"/>
    <cellStyle name="Comma 3 11 2" xfId="6540"/>
    <cellStyle name="Comma 3 12" xfId="1584"/>
    <cellStyle name="Comma 3 12 2" xfId="6541"/>
    <cellStyle name="Comma 3 13" xfId="1585"/>
    <cellStyle name="Comma 3 13 2" xfId="6542"/>
    <cellStyle name="Comma 3 14" xfId="1586"/>
    <cellStyle name="Comma 3 14 2" xfId="6543"/>
    <cellStyle name="Comma 3 15" xfId="1587"/>
    <cellStyle name="Comma 3 16" xfId="1588"/>
    <cellStyle name="Comma 3 17" xfId="1589"/>
    <cellStyle name="Comma 3 17 2" xfId="6597"/>
    <cellStyle name="Comma 3 17 3" xfId="7224"/>
    <cellStyle name="Comma 3 2" xfId="1590"/>
    <cellStyle name="Comma 3 2 2" xfId="1591"/>
    <cellStyle name="Comma 3 2 3" xfId="1592"/>
    <cellStyle name="Comma 3 2 4" xfId="6630"/>
    <cellStyle name="Comma 3 2 5" xfId="7225"/>
    <cellStyle name="Comma 3 3" xfId="1593"/>
    <cellStyle name="Comma 3 3 2" xfId="1594"/>
    <cellStyle name="Comma 3 3 2 2" xfId="6544"/>
    <cellStyle name="Comma 3 3 3" xfId="1595"/>
    <cellStyle name="Comma 3 3 4" xfId="6631"/>
    <cellStyle name="Comma 3 4" xfId="1596"/>
    <cellStyle name="Comma 3 4 2" xfId="1597"/>
    <cellStyle name="Comma 3 4 2 2" xfId="5086"/>
    <cellStyle name="Comma 3 4 3" xfId="1598"/>
    <cellStyle name="Comma 3 4 4" xfId="1599"/>
    <cellStyle name="Comma 3 4 4 2" xfId="6805"/>
    <cellStyle name="Comma 3 4 5" xfId="6804"/>
    <cellStyle name="Comma 3 4 6" xfId="5085"/>
    <cellStyle name="Comma 3 4 7" xfId="7226"/>
    <cellStyle name="Comma 3 5" xfId="1600"/>
    <cellStyle name="Comma 3 5 2" xfId="1601"/>
    <cellStyle name="Comma 3 5 2 2" xfId="5088"/>
    <cellStyle name="Comma 3 5 3" xfId="1602"/>
    <cellStyle name="Comma 3 5 4" xfId="5087"/>
    <cellStyle name="Comma 3 6" xfId="1603"/>
    <cellStyle name="Comma 3 6 2" xfId="6545"/>
    <cellStyle name="Comma 3 7" xfId="1604"/>
    <cellStyle name="Comma 3 7 2" xfId="6546"/>
    <cellStyle name="Comma 3 8" xfId="1605"/>
    <cellStyle name="Comma 3 8 2" xfId="6547"/>
    <cellStyle name="Comma 3 9" xfId="1606"/>
    <cellStyle name="Comma 3 9 2" xfId="6548"/>
    <cellStyle name="Comma 3_Supporting Materials for social Indicators" xfId="1607"/>
    <cellStyle name="Comma 4" xfId="4"/>
    <cellStyle name="Comma 4 2" xfId="1608"/>
    <cellStyle name="Comma 4 2 2" xfId="3621"/>
    <cellStyle name="Comma 4 2 2 2" xfId="7178"/>
    <cellStyle name="Comma 4 2 2 3" xfId="6672"/>
    <cellStyle name="Comma 4 2 3" xfId="6667"/>
    <cellStyle name="Comma 4 3" xfId="1609"/>
    <cellStyle name="Comma 4 3 2" xfId="6673"/>
    <cellStyle name="Comma 4 3 3" xfId="6668"/>
    <cellStyle name="Comma 4 4" xfId="1610"/>
    <cellStyle name="Comma 4 4 2" xfId="1611"/>
    <cellStyle name="Comma 4 4 3" xfId="6806"/>
    <cellStyle name="Comma 4 5" xfId="1612"/>
    <cellStyle name="Comma 4 6" xfId="1613"/>
    <cellStyle name="Comma 4 7" xfId="1614"/>
    <cellStyle name="Comma 4 7 2" xfId="6670"/>
    <cellStyle name="Comma 4 7 3" xfId="7227"/>
    <cellStyle name="Comma 4 8" xfId="6603"/>
    <cellStyle name="Comma 5" xfId="1615"/>
    <cellStyle name="Comma 5 2" xfId="1616"/>
    <cellStyle name="Comma 5 2 2" xfId="1617"/>
    <cellStyle name="Comma 5 3" xfId="1618"/>
    <cellStyle name="Comma 5 4" xfId="1619"/>
    <cellStyle name="Comma 5 4 2" xfId="6674"/>
    <cellStyle name="Comma 5 5" xfId="3623"/>
    <cellStyle name="Comma 5 5 2" xfId="7179"/>
    <cellStyle name="Comma 5 5 3" xfId="6632"/>
    <cellStyle name="Comma 6" xfId="1620"/>
    <cellStyle name="Comma 6 2" xfId="1621"/>
    <cellStyle name="Comma 6 3" xfId="1622"/>
    <cellStyle name="Comma 6 4" xfId="6633"/>
    <cellStyle name="Comma 6 5" xfId="7228"/>
    <cellStyle name="Comma 7" xfId="1623"/>
    <cellStyle name="Comma 7 2" xfId="1624"/>
    <cellStyle name="Comma 7 3" xfId="1625"/>
    <cellStyle name="Comma 7 4" xfId="6669"/>
    <cellStyle name="Comma 7 5" xfId="6807"/>
    <cellStyle name="Comma 7 6" xfId="7229"/>
    <cellStyle name="Comma 8" xfId="1626"/>
    <cellStyle name="Comma 8 2" xfId="1627"/>
    <cellStyle name="Comma 8 3" xfId="1628"/>
    <cellStyle name="Comma 9" xfId="1629"/>
    <cellStyle name="Comma 9 2" xfId="1630"/>
    <cellStyle name="Currency" xfId="5" builtinId="4"/>
    <cellStyle name="Currency 2" xfId="28"/>
    <cellStyle name="Currency 2 2" xfId="6599"/>
    <cellStyle name="Currency 2 3" xfId="7189"/>
    <cellStyle name="Currency 3" xfId="6785"/>
    <cellStyle name="Explanatory Text 10" xfId="1631"/>
    <cellStyle name="Explanatory Text 10 2" xfId="1632"/>
    <cellStyle name="Explanatory Text 10 2 2" xfId="5090"/>
    <cellStyle name="Explanatory Text 10 3" xfId="5089"/>
    <cellStyle name="Explanatory Text 11" xfId="1633"/>
    <cellStyle name="Explanatory Text 11 2" xfId="1634"/>
    <cellStyle name="Explanatory Text 11 2 2" xfId="5092"/>
    <cellStyle name="Explanatory Text 11 3" xfId="5091"/>
    <cellStyle name="Explanatory Text 12" xfId="1635"/>
    <cellStyle name="Explanatory Text 12 2" xfId="1636"/>
    <cellStyle name="Explanatory Text 12 2 2" xfId="5094"/>
    <cellStyle name="Explanatory Text 12 3" xfId="5093"/>
    <cellStyle name="Explanatory Text 13" xfId="1637"/>
    <cellStyle name="Explanatory Text 13 2" xfId="1638"/>
    <cellStyle name="Explanatory Text 13 2 2" xfId="5096"/>
    <cellStyle name="Explanatory Text 13 3" xfId="5095"/>
    <cellStyle name="Explanatory Text 14" xfId="1639"/>
    <cellStyle name="Explanatory Text 14 2" xfId="1640"/>
    <cellStyle name="Explanatory Text 14 2 2" xfId="5098"/>
    <cellStyle name="Explanatory Text 14 3" xfId="5097"/>
    <cellStyle name="Explanatory Text 15" xfId="1641"/>
    <cellStyle name="Explanatory Text 15 2" xfId="1642"/>
    <cellStyle name="Explanatory Text 15 2 2" xfId="5100"/>
    <cellStyle name="Explanatory Text 15 3" xfId="5099"/>
    <cellStyle name="Explanatory Text 16" xfId="1643"/>
    <cellStyle name="Explanatory Text 16 2" xfId="1644"/>
    <cellStyle name="Explanatory Text 16 2 2" xfId="5102"/>
    <cellStyle name="Explanatory Text 16 3" xfId="5101"/>
    <cellStyle name="Explanatory Text 17" xfId="1645"/>
    <cellStyle name="Explanatory Text 17 2" xfId="1646"/>
    <cellStyle name="Explanatory Text 17 2 2" xfId="5104"/>
    <cellStyle name="Explanatory Text 17 3" xfId="5103"/>
    <cellStyle name="Explanatory Text 18" xfId="1647"/>
    <cellStyle name="Explanatory Text 18 2" xfId="1648"/>
    <cellStyle name="Explanatory Text 18 2 2" xfId="5106"/>
    <cellStyle name="Explanatory Text 18 3" xfId="5105"/>
    <cellStyle name="Explanatory Text 19" xfId="1649"/>
    <cellStyle name="Explanatory Text 19 2" xfId="1650"/>
    <cellStyle name="Explanatory Text 19 2 2" xfId="5108"/>
    <cellStyle name="Explanatory Text 19 3" xfId="5107"/>
    <cellStyle name="Explanatory Text 2" xfId="1651"/>
    <cellStyle name="Explanatory Text 2 2" xfId="1652"/>
    <cellStyle name="Explanatory Text 2 2 2" xfId="5110"/>
    <cellStyle name="Explanatory Text 2 3" xfId="5109"/>
    <cellStyle name="Explanatory Text 20" xfId="1653"/>
    <cellStyle name="Explanatory Text 20 2" xfId="1654"/>
    <cellStyle name="Explanatory Text 20 2 2" xfId="5112"/>
    <cellStyle name="Explanatory Text 20 3" xfId="5111"/>
    <cellStyle name="Explanatory Text 21" xfId="1655"/>
    <cellStyle name="Explanatory Text 21 2" xfId="1656"/>
    <cellStyle name="Explanatory Text 21 2 2" xfId="5114"/>
    <cellStyle name="Explanatory Text 21 3" xfId="5113"/>
    <cellStyle name="Explanatory Text 22" xfId="1657"/>
    <cellStyle name="Explanatory Text 22 2" xfId="1658"/>
    <cellStyle name="Explanatory Text 22 2 2" xfId="5116"/>
    <cellStyle name="Explanatory Text 22 3" xfId="5115"/>
    <cellStyle name="Explanatory Text 23" xfId="1659"/>
    <cellStyle name="Explanatory Text 23 2" xfId="1660"/>
    <cellStyle name="Explanatory Text 23 2 2" xfId="5118"/>
    <cellStyle name="Explanatory Text 23 3" xfId="5117"/>
    <cellStyle name="Explanatory Text 24" xfId="1661"/>
    <cellStyle name="Explanatory Text 24 2" xfId="1662"/>
    <cellStyle name="Explanatory Text 24 2 2" xfId="5120"/>
    <cellStyle name="Explanatory Text 24 3" xfId="5119"/>
    <cellStyle name="Explanatory Text 25" xfId="1663"/>
    <cellStyle name="Explanatory Text 25 2" xfId="1664"/>
    <cellStyle name="Explanatory Text 25 2 2" xfId="5122"/>
    <cellStyle name="Explanatory Text 25 3" xfId="5121"/>
    <cellStyle name="Explanatory Text 26" xfId="1665"/>
    <cellStyle name="Explanatory Text 26 2" xfId="1666"/>
    <cellStyle name="Explanatory Text 26 2 2" xfId="5124"/>
    <cellStyle name="Explanatory Text 26 3" xfId="5123"/>
    <cellStyle name="Explanatory Text 27" xfId="1667"/>
    <cellStyle name="Explanatory Text 27 2" xfId="1668"/>
    <cellStyle name="Explanatory Text 27 2 2" xfId="5126"/>
    <cellStyle name="Explanatory Text 27 3" xfId="5125"/>
    <cellStyle name="Explanatory Text 28" xfId="1669"/>
    <cellStyle name="Explanatory Text 28 2" xfId="1670"/>
    <cellStyle name="Explanatory Text 28 2 2" xfId="5128"/>
    <cellStyle name="Explanatory Text 28 3" xfId="5127"/>
    <cellStyle name="Explanatory Text 3" xfId="1671"/>
    <cellStyle name="Explanatory Text 3 2" xfId="1672"/>
    <cellStyle name="Explanatory Text 3 2 2" xfId="5130"/>
    <cellStyle name="Explanatory Text 3 3" xfId="5129"/>
    <cellStyle name="Explanatory Text 4" xfId="1673"/>
    <cellStyle name="Explanatory Text 4 2" xfId="1674"/>
    <cellStyle name="Explanatory Text 4 2 2" xfId="5132"/>
    <cellStyle name="Explanatory Text 4 3" xfId="5131"/>
    <cellStyle name="Explanatory Text 5" xfId="1675"/>
    <cellStyle name="Explanatory Text 5 2" xfId="1676"/>
    <cellStyle name="Explanatory Text 5 2 2" xfId="5134"/>
    <cellStyle name="Explanatory Text 5 3" xfId="5133"/>
    <cellStyle name="Explanatory Text 6" xfId="1677"/>
    <cellStyle name="Explanatory Text 6 2" xfId="1678"/>
    <cellStyle name="Explanatory Text 6 2 2" xfId="5136"/>
    <cellStyle name="Explanatory Text 6 3" xfId="5135"/>
    <cellStyle name="Explanatory Text 7" xfId="1679"/>
    <cellStyle name="Explanatory Text 7 2" xfId="1680"/>
    <cellStyle name="Explanatory Text 7 2 2" xfId="5138"/>
    <cellStyle name="Explanatory Text 7 3" xfId="5137"/>
    <cellStyle name="Explanatory Text 8" xfId="1681"/>
    <cellStyle name="Explanatory Text 8 2" xfId="1682"/>
    <cellStyle name="Explanatory Text 8 2 2" xfId="5140"/>
    <cellStyle name="Explanatory Text 8 3" xfId="5139"/>
    <cellStyle name="Explanatory Text 9" xfId="1683"/>
    <cellStyle name="Explanatory Text 9 2" xfId="1684"/>
    <cellStyle name="Explanatory Text 9 2 2" xfId="5142"/>
    <cellStyle name="Explanatory Text 9 3" xfId="5141"/>
    <cellStyle name="Footnote" xfId="1685"/>
    <cellStyle name="Footnote 2" xfId="6549"/>
    <cellStyle name="Good 10" xfId="1686"/>
    <cellStyle name="Good 10 2" xfId="1687"/>
    <cellStyle name="Good 10 2 2" xfId="5144"/>
    <cellStyle name="Good 10 3" xfId="5143"/>
    <cellStyle name="Good 11" xfId="1688"/>
    <cellStyle name="Good 11 2" xfId="1689"/>
    <cellStyle name="Good 11 2 2" xfId="5146"/>
    <cellStyle name="Good 11 3" xfId="5145"/>
    <cellStyle name="Good 12" xfId="1690"/>
    <cellStyle name="Good 12 2" xfId="1691"/>
    <cellStyle name="Good 12 2 2" xfId="5148"/>
    <cellStyle name="Good 12 3" xfId="5147"/>
    <cellStyle name="Good 13" xfId="1692"/>
    <cellStyle name="Good 13 2" xfId="1693"/>
    <cellStyle name="Good 13 2 2" xfId="5150"/>
    <cellStyle name="Good 13 3" xfId="5149"/>
    <cellStyle name="Good 14" xfId="1694"/>
    <cellStyle name="Good 14 2" xfId="1695"/>
    <cellStyle name="Good 14 2 2" xfId="5152"/>
    <cellStyle name="Good 14 3" xfId="5151"/>
    <cellStyle name="Good 15" xfId="1696"/>
    <cellStyle name="Good 15 2" xfId="1697"/>
    <cellStyle name="Good 15 2 2" xfId="5154"/>
    <cellStyle name="Good 15 3" xfId="5153"/>
    <cellStyle name="Good 16" xfId="1698"/>
    <cellStyle name="Good 16 2" xfId="1699"/>
    <cellStyle name="Good 16 2 2" xfId="5156"/>
    <cellStyle name="Good 16 3" xfId="5155"/>
    <cellStyle name="Good 17" xfId="1700"/>
    <cellStyle name="Good 17 2" xfId="1701"/>
    <cellStyle name="Good 17 2 2" xfId="5158"/>
    <cellStyle name="Good 17 3" xfId="5157"/>
    <cellStyle name="Good 18" xfId="1702"/>
    <cellStyle name="Good 18 2" xfId="1703"/>
    <cellStyle name="Good 18 2 2" xfId="5160"/>
    <cellStyle name="Good 18 3" xfId="5159"/>
    <cellStyle name="Good 19" xfId="1704"/>
    <cellStyle name="Good 19 2" xfId="1705"/>
    <cellStyle name="Good 19 2 2" xfId="5162"/>
    <cellStyle name="Good 19 3" xfId="5161"/>
    <cellStyle name="Good 2" xfId="1706"/>
    <cellStyle name="Good 2 2" xfId="1707"/>
    <cellStyle name="Good 2 2 2" xfId="5164"/>
    <cellStyle name="Good 2 3" xfId="5163"/>
    <cellStyle name="Good 20" xfId="1708"/>
    <cellStyle name="Good 20 2" xfId="1709"/>
    <cellStyle name="Good 20 2 2" xfId="5166"/>
    <cellStyle name="Good 20 3" xfId="5165"/>
    <cellStyle name="Good 21" xfId="1710"/>
    <cellStyle name="Good 21 2" xfId="1711"/>
    <cellStyle name="Good 21 2 2" xfId="5168"/>
    <cellStyle name="Good 21 3" xfId="5167"/>
    <cellStyle name="Good 22" xfId="1712"/>
    <cellStyle name="Good 22 2" xfId="1713"/>
    <cellStyle name="Good 22 2 2" xfId="5170"/>
    <cellStyle name="Good 22 3" xfId="5169"/>
    <cellStyle name="Good 23" xfId="1714"/>
    <cellStyle name="Good 23 2" xfId="1715"/>
    <cellStyle name="Good 23 2 2" xfId="5172"/>
    <cellStyle name="Good 23 3" xfId="5171"/>
    <cellStyle name="Good 24" xfId="1716"/>
    <cellStyle name="Good 24 2" xfId="1717"/>
    <cellStyle name="Good 24 2 2" xfId="5174"/>
    <cellStyle name="Good 24 3" xfId="5173"/>
    <cellStyle name="Good 25" xfId="1718"/>
    <cellStyle name="Good 25 2" xfId="1719"/>
    <cellStyle name="Good 25 2 2" xfId="5176"/>
    <cellStyle name="Good 25 3" xfId="5175"/>
    <cellStyle name="Good 26" xfId="1720"/>
    <cellStyle name="Good 26 2" xfId="1721"/>
    <cellStyle name="Good 26 2 2" xfId="5178"/>
    <cellStyle name="Good 26 3" xfId="5177"/>
    <cellStyle name="Good 27" xfId="1722"/>
    <cellStyle name="Good 27 2" xfId="1723"/>
    <cellStyle name="Good 27 2 2" xfId="5180"/>
    <cellStyle name="Good 27 3" xfId="5179"/>
    <cellStyle name="Good 28" xfId="1724"/>
    <cellStyle name="Good 28 2" xfId="1725"/>
    <cellStyle name="Good 28 2 2" xfId="5182"/>
    <cellStyle name="Good 28 3" xfId="5181"/>
    <cellStyle name="Good 3" xfId="1726"/>
    <cellStyle name="Good 3 2" xfId="1727"/>
    <cellStyle name="Good 3 2 2" xfId="5184"/>
    <cellStyle name="Good 3 3" xfId="5183"/>
    <cellStyle name="Good 4" xfId="1728"/>
    <cellStyle name="Good 4 2" xfId="1729"/>
    <cellStyle name="Good 4 2 2" xfId="5186"/>
    <cellStyle name="Good 4 3" xfId="5185"/>
    <cellStyle name="Good 5" xfId="1730"/>
    <cellStyle name="Good 5 2" xfId="1731"/>
    <cellStyle name="Good 5 2 2" xfId="5188"/>
    <cellStyle name="Good 5 3" xfId="5187"/>
    <cellStyle name="Good 6" xfId="1732"/>
    <cellStyle name="Good 6 2" xfId="1733"/>
    <cellStyle name="Good 6 2 2" xfId="5190"/>
    <cellStyle name="Good 6 3" xfId="5189"/>
    <cellStyle name="Good 7" xfId="1734"/>
    <cellStyle name="Good 7 2" xfId="1735"/>
    <cellStyle name="Good 7 2 2" xfId="5192"/>
    <cellStyle name="Good 7 3" xfId="5191"/>
    <cellStyle name="Good 8" xfId="1736"/>
    <cellStyle name="Good 8 2" xfId="1737"/>
    <cellStyle name="Good 8 2 2" xfId="5194"/>
    <cellStyle name="Good 8 3" xfId="5193"/>
    <cellStyle name="Good 9" xfId="1738"/>
    <cellStyle name="Good 9 2" xfId="1739"/>
    <cellStyle name="Good 9 2 2" xfId="5196"/>
    <cellStyle name="Good 9 3" xfId="5195"/>
    <cellStyle name="Heading 1 10" xfId="1740"/>
    <cellStyle name="Heading 1 10 2" xfId="1741"/>
    <cellStyle name="Heading 1 10 2 2" xfId="5198"/>
    <cellStyle name="Heading 1 10 3" xfId="5197"/>
    <cellStyle name="Heading 1 11" xfId="1742"/>
    <cellStyle name="Heading 1 11 2" xfId="1743"/>
    <cellStyle name="Heading 1 11 2 2" xfId="5200"/>
    <cellStyle name="Heading 1 11 3" xfId="5199"/>
    <cellStyle name="Heading 1 12" xfId="1744"/>
    <cellStyle name="Heading 1 12 2" xfId="1745"/>
    <cellStyle name="Heading 1 12 2 2" xfId="5202"/>
    <cellStyle name="Heading 1 12 3" xfId="5201"/>
    <cellStyle name="Heading 1 13" xfId="1746"/>
    <cellStyle name="Heading 1 13 2" xfId="1747"/>
    <cellStyle name="Heading 1 13 2 2" xfId="5204"/>
    <cellStyle name="Heading 1 13 3" xfId="5203"/>
    <cellStyle name="Heading 1 14" xfId="1748"/>
    <cellStyle name="Heading 1 14 2" xfId="1749"/>
    <cellStyle name="Heading 1 14 2 2" xfId="5206"/>
    <cellStyle name="Heading 1 14 3" xfId="5205"/>
    <cellStyle name="Heading 1 15" xfId="1750"/>
    <cellStyle name="Heading 1 15 2" xfId="1751"/>
    <cellStyle name="Heading 1 15 2 2" xfId="5208"/>
    <cellStyle name="Heading 1 15 3" xfId="5207"/>
    <cellStyle name="Heading 1 16" xfId="1752"/>
    <cellStyle name="Heading 1 16 2" xfId="1753"/>
    <cellStyle name="Heading 1 16 2 2" xfId="5210"/>
    <cellStyle name="Heading 1 16 3" xfId="5209"/>
    <cellStyle name="Heading 1 17" xfId="1754"/>
    <cellStyle name="Heading 1 17 2" xfId="1755"/>
    <cellStyle name="Heading 1 17 2 2" xfId="5212"/>
    <cellStyle name="Heading 1 17 3" xfId="5211"/>
    <cellStyle name="Heading 1 18" xfId="1756"/>
    <cellStyle name="Heading 1 18 2" xfId="1757"/>
    <cellStyle name="Heading 1 18 2 2" xfId="5214"/>
    <cellStyle name="Heading 1 18 3" xfId="5213"/>
    <cellStyle name="Heading 1 19" xfId="1758"/>
    <cellStyle name="Heading 1 19 2" xfId="1759"/>
    <cellStyle name="Heading 1 19 2 2" xfId="5216"/>
    <cellStyle name="Heading 1 19 3" xfId="5215"/>
    <cellStyle name="Heading 1 2" xfId="1760"/>
    <cellStyle name="Heading 1 2 2" xfId="1761"/>
    <cellStyle name="Heading 1 2 2 2" xfId="5218"/>
    <cellStyle name="Heading 1 2 3" xfId="5217"/>
    <cellStyle name="Heading 1 20" xfId="1762"/>
    <cellStyle name="Heading 1 20 2" xfId="1763"/>
    <cellStyle name="Heading 1 20 2 2" xfId="5220"/>
    <cellStyle name="Heading 1 20 3" xfId="5219"/>
    <cellStyle name="Heading 1 21" xfId="1764"/>
    <cellStyle name="Heading 1 21 2" xfId="1765"/>
    <cellStyle name="Heading 1 21 2 2" xfId="5222"/>
    <cellStyle name="Heading 1 21 3" xfId="5221"/>
    <cellStyle name="Heading 1 22" xfId="1766"/>
    <cellStyle name="Heading 1 22 2" xfId="1767"/>
    <cellStyle name="Heading 1 22 2 2" xfId="5224"/>
    <cellStyle name="Heading 1 22 3" xfId="5223"/>
    <cellStyle name="Heading 1 23" xfId="1768"/>
    <cellStyle name="Heading 1 23 2" xfId="1769"/>
    <cellStyle name="Heading 1 23 2 2" xfId="5226"/>
    <cellStyle name="Heading 1 23 3" xfId="5225"/>
    <cellStyle name="Heading 1 24" xfId="1770"/>
    <cellStyle name="Heading 1 24 2" xfId="1771"/>
    <cellStyle name="Heading 1 24 2 2" xfId="5228"/>
    <cellStyle name="Heading 1 24 3" xfId="5227"/>
    <cellStyle name="Heading 1 25" xfId="1772"/>
    <cellStyle name="Heading 1 25 2" xfId="1773"/>
    <cellStyle name="Heading 1 25 2 2" xfId="5230"/>
    <cellStyle name="Heading 1 25 3" xfId="5229"/>
    <cellStyle name="Heading 1 26" xfId="1774"/>
    <cellStyle name="Heading 1 26 2" xfId="1775"/>
    <cellStyle name="Heading 1 26 2 2" xfId="5232"/>
    <cellStyle name="Heading 1 26 3" xfId="5231"/>
    <cellStyle name="Heading 1 27" xfId="1776"/>
    <cellStyle name="Heading 1 27 2" xfId="1777"/>
    <cellStyle name="Heading 1 27 2 2" xfId="5234"/>
    <cellStyle name="Heading 1 27 3" xfId="5233"/>
    <cellStyle name="Heading 1 28" xfId="1778"/>
    <cellStyle name="Heading 1 28 2" xfId="1779"/>
    <cellStyle name="Heading 1 28 2 2" xfId="5236"/>
    <cellStyle name="Heading 1 28 3" xfId="5235"/>
    <cellStyle name="Heading 1 3" xfId="1780"/>
    <cellStyle name="Heading 1 3 2" xfId="1781"/>
    <cellStyle name="Heading 1 3 2 2" xfId="5238"/>
    <cellStyle name="Heading 1 3 3" xfId="5237"/>
    <cellStyle name="Heading 1 4" xfId="1782"/>
    <cellStyle name="Heading 1 4 2" xfId="1783"/>
    <cellStyle name="Heading 1 4 2 2" xfId="5240"/>
    <cellStyle name="Heading 1 4 3" xfId="5239"/>
    <cellStyle name="Heading 1 5" xfId="1784"/>
    <cellStyle name="Heading 1 5 2" xfId="1785"/>
    <cellStyle name="Heading 1 5 2 2" xfId="5242"/>
    <cellStyle name="Heading 1 5 3" xfId="5241"/>
    <cellStyle name="Heading 1 6" xfId="1786"/>
    <cellStyle name="Heading 1 6 2" xfId="1787"/>
    <cellStyle name="Heading 1 6 2 2" xfId="5244"/>
    <cellStyle name="Heading 1 6 3" xfId="5243"/>
    <cellStyle name="Heading 1 7" xfId="1788"/>
    <cellStyle name="Heading 1 7 2" xfId="1789"/>
    <cellStyle name="Heading 1 7 2 2" xfId="5246"/>
    <cellStyle name="Heading 1 7 3" xfId="5245"/>
    <cellStyle name="Heading 1 8" xfId="1790"/>
    <cellStyle name="Heading 1 8 2" xfId="1791"/>
    <cellStyle name="Heading 1 8 2 2" xfId="5248"/>
    <cellStyle name="Heading 1 8 3" xfId="5247"/>
    <cellStyle name="Heading 1 9" xfId="1792"/>
    <cellStyle name="Heading 1 9 2" xfId="1793"/>
    <cellStyle name="Heading 1 9 2 2" xfId="5250"/>
    <cellStyle name="Heading 1 9 3" xfId="5249"/>
    <cellStyle name="Heading 2 10" xfId="1794"/>
    <cellStyle name="Heading 2 10 2" xfId="1795"/>
    <cellStyle name="Heading 2 10 2 2" xfId="5252"/>
    <cellStyle name="Heading 2 10 3" xfId="5251"/>
    <cellStyle name="Heading 2 11" xfId="1796"/>
    <cellStyle name="Heading 2 11 2" xfId="1797"/>
    <cellStyle name="Heading 2 11 2 2" xfId="5254"/>
    <cellStyle name="Heading 2 11 3" xfId="5253"/>
    <cellStyle name="Heading 2 12" xfId="1798"/>
    <cellStyle name="Heading 2 12 2" xfId="1799"/>
    <cellStyle name="Heading 2 12 2 2" xfId="5256"/>
    <cellStyle name="Heading 2 12 3" xfId="5255"/>
    <cellStyle name="Heading 2 13" xfId="1800"/>
    <cellStyle name="Heading 2 13 2" xfId="1801"/>
    <cellStyle name="Heading 2 13 2 2" xfId="5258"/>
    <cellStyle name="Heading 2 13 3" xfId="5257"/>
    <cellStyle name="Heading 2 14" xfId="1802"/>
    <cellStyle name="Heading 2 14 2" xfId="1803"/>
    <cellStyle name="Heading 2 14 2 2" xfId="5260"/>
    <cellStyle name="Heading 2 14 3" xfId="5259"/>
    <cellStyle name="Heading 2 15" xfId="1804"/>
    <cellStyle name="Heading 2 15 2" xfId="1805"/>
    <cellStyle name="Heading 2 15 2 2" xfId="5262"/>
    <cellStyle name="Heading 2 15 3" xfId="5261"/>
    <cellStyle name="Heading 2 16" xfId="1806"/>
    <cellStyle name="Heading 2 16 2" xfId="1807"/>
    <cellStyle name="Heading 2 16 2 2" xfId="5264"/>
    <cellStyle name="Heading 2 16 3" xfId="5263"/>
    <cellStyle name="Heading 2 17" xfId="1808"/>
    <cellStyle name="Heading 2 17 2" xfId="1809"/>
    <cellStyle name="Heading 2 17 2 2" xfId="5266"/>
    <cellStyle name="Heading 2 17 3" xfId="5265"/>
    <cellStyle name="Heading 2 18" xfId="1810"/>
    <cellStyle name="Heading 2 18 2" xfId="1811"/>
    <cellStyle name="Heading 2 18 2 2" xfId="5268"/>
    <cellStyle name="Heading 2 18 3" xfId="5267"/>
    <cellStyle name="Heading 2 19" xfId="1812"/>
    <cellStyle name="Heading 2 19 2" xfId="1813"/>
    <cellStyle name="Heading 2 19 2 2" xfId="5270"/>
    <cellStyle name="Heading 2 19 3" xfId="5269"/>
    <cellStyle name="Heading 2 2" xfId="1814"/>
    <cellStyle name="Heading 2 2 2" xfId="1815"/>
    <cellStyle name="Heading 2 2 2 2" xfId="5272"/>
    <cellStyle name="Heading 2 2 3" xfId="5271"/>
    <cellStyle name="Heading 2 20" xfId="1816"/>
    <cellStyle name="Heading 2 20 2" xfId="1817"/>
    <cellStyle name="Heading 2 20 2 2" xfId="5274"/>
    <cellStyle name="Heading 2 20 3" xfId="5273"/>
    <cellStyle name="Heading 2 21" xfId="1818"/>
    <cellStyle name="Heading 2 21 2" xfId="1819"/>
    <cellStyle name="Heading 2 21 2 2" xfId="5276"/>
    <cellStyle name="Heading 2 21 3" xfId="5275"/>
    <cellStyle name="Heading 2 22" xfId="1820"/>
    <cellStyle name="Heading 2 22 2" xfId="1821"/>
    <cellStyle name="Heading 2 22 2 2" xfId="5278"/>
    <cellStyle name="Heading 2 22 3" xfId="5277"/>
    <cellStyle name="Heading 2 23" xfId="1822"/>
    <cellStyle name="Heading 2 23 2" xfId="1823"/>
    <cellStyle name="Heading 2 23 2 2" xfId="5280"/>
    <cellStyle name="Heading 2 23 3" xfId="5279"/>
    <cellStyle name="Heading 2 24" xfId="1824"/>
    <cellStyle name="Heading 2 24 2" xfId="1825"/>
    <cellStyle name="Heading 2 24 2 2" xfId="5282"/>
    <cellStyle name="Heading 2 24 3" xfId="5281"/>
    <cellStyle name="Heading 2 25" xfId="1826"/>
    <cellStyle name="Heading 2 25 2" xfId="1827"/>
    <cellStyle name="Heading 2 25 2 2" xfId="5284"/>
    <cellStyle name="Heading 2 25 3" xfId="5283"/>
    <cellStyle name="Heading 2 26" xfId="1828"/>
    <cellStyle name="Heading 2 26 2" xfId="1829"/>
    <cellStyle name="Heading 2 26 2 2" xfId="5286"/>
    <cellStyle name="Heading 2 26 3" xfId="5285"/>
    <cellStyle name="Heading 2 27" xfId="1830"/>
    <cellStyle name="Heading 2 27 2" xfId="1831"/>
    <cellStyle name="Heading 2 27 2 2" xfId="5288"/>
    <cellStyle name="Heading 2 27 3" xfId="5287"/>
    <cellStyle name="Heading 2 28" xfId="1832"/>
    <cellStyle name="Heading 2 28 2" xfId="1833"/>
    <cellStyle name="Heading 2 28 2 2" xfId="5290"/>
    <cellStyle name="Heading 2 28 3" xfId="5289"/>
    <cellStyle name="Heading 2 3" xfId="1834"/>
    <cellStyle name="Heading 2 3 2" xfId="1835"/>
    <cellStyle name="Heading 2 3 2 2" xfId="5292"/>
    <cellStyle name="Heading 2 3 3" xfId="5291"/>
    <cellStyle name="Heading 2 4" xfId="1836"/>
    <cellStyle name="Heading 2 4 2" xfId="1837"/>
    <cellStyle name="Heading 2 4 2 2" xfId="5294"/>
    <cellStyle name="Heading 2 4 3" xfId="5293"/>
    <cellStyle name="Heading 2 5" xfId="1838"/>
    <cellStyle name="Heading 2 5 2" xfId="1839"/>
    <cellStyle name="Heading 2 5 2 2" xfId="5296"/>
    <cellStyle name="Heading 2 5 3" xfId="5295"/>
    <cellStyle name="Heading 2 6" xfId="1840"/>
    <cellStyle name="Heading 2 6 2" xfId="1841"/>
    <cellStyle name="Heading 2 6 2 2" xfId="5298"/>
    <cellStyle name="Heading 2 6 3" xfId="5297"/>
    <cellStyle name="Heading 2 7" xfId="1842"/>
    <cellStyle name="Heading 2 7 2" xfId="1843"/>
    <cellStyle name="Heading 2 7 2 2" xfId="5300"/>
    <cellStyle name="Heading 2 7 3" xfId="5299"/>
    <cellStyle name="Heading 2 8" xfId="1844"/>
    <cellStyle name="Heading 2 8 2" xfId="1845"/>
    <cellStyle name="Heading 2 8 2 2" xfId="5302"/>
    <cellStyle name="Heading 2 8 3" xfId="5301"/>
    <cellStyle name="Heading 2 9" xfId="1846"/>
    <cellStyle name="Heading 2 9 2" xfId="1847"/>
    <cellStyle name="Heading 2 9 2 2" xfId="5304"/>
    <cellStyle name="Heading 2 9 3" xfId="5303"/>
    <cellStyle name="Heading 3 10" xfId="1848"/>
    <cellStyle name="Heading 3 10 2" xfId="1849"/>
    <cellStyle name="Heading 3 10 2 2" xfId="5306"/>
    <cellStyle name="Heading 3 10 3" xfId="5305"/>
    <cellStyle name="Heading 3 11" xfId="1850"/>
    <cellStyle name="Heading 3 11 2" xfId="1851"/>
    <cellStyle name="Heading 3 11 2 2" xfId="5308"/>
    <cellStyle name="Heading 3 11 3" xfId="5307"/>
    <cellStyle name="Heading 3 12" xfId="1852"/>
    <cellStyle name="Heading 3 12 2" xfId="1853"/>
    <cellStyle name="Heading 3 12 2 2" xfId="5310"/>
    <cellStyle name="Heading 3 12 3" xfId="5309"/>
    <cellStyle name="Heading 3 13" xfId="1854"/>
    <cellStyle name="Heading 3 13 2" xfId="1855"/>
    <cellStyle name="Heading 3 13 2 2" xfId="5312"/>
    <cellStyle name="Heading 3 13 3" xfId="5311"/>
    <cellStyle name="Heading 3 14" xfId="1856"/>
    <cellStyle name="Heading 3 14 2" xfId="1857"/>
    <cellStyle name="Heading 3 14 2 2" xfId="5314"/>
    <cellStyle name="Heading 3 14 3" xfId="5313"/>
    <cellStyle name="Heading 3 15" xfId="1858"/>
    <cellStyle name="Heading 3 15 2" xfId="1859"/>
    <cellStyle name="Heading 3 15 2 2" xfId="5316"/>
    <cellStyle name="Heading 3 15 3" xfId="5315"/>
    <cellStyle name="Heading 3 16" xfId="1860"/>
    <cellStyle name="Heading 3 16 2" xfId="1861"/>
    <cellStyle name="Heading 3 16 2 2" xfId="5318"/>
    <cellStyle name="Heading 3 16 3" xfId="5317"/>
    <cellStyle name="Heading 3 17" xfId="1862"/>
    <cellStyle name="Heading 3 17 2" xfId="1863"/>
    <cellStyle name="Heading 3 17 2 2" xfId="5320"/>
    <cellStyle name="Heading 3 17 3" xfId="5319"/>
    <cellStyle name="Heading 3 18" xfId="1864"/>
    <cellStyle name="Heading 3 18 2" xfId="1865"/>
    <cellStyle name="Heading 3 18 2 2" xfId="5322"/>
    <cellStyle name="Heading 3 18 3" xfId="5321"/>
    <cellStyle name="Heading 3 19" xfId="1866"/>
    <cellStyle name="Heading 3 19 2" xfId="1867"/>
    <cellStyle name="Heading 3 19 2 2" xfId="5324"/>
    <cellStyle name="Heading 3 19 3" xfId="5323"/>
    <cellStyle name="Heading 3 2" xfId="1868"/>
    <cellStyle name="Heading 3 2 2" xfId="1869"/>
    <cellStyle name="Heading 3 2 2 2" xfId="5326"/>
    <cellStyle name="Heading 3 2 3" xfId="5325"/>
    <cellStyle name="Heading 3 20" xfId="1870"/>
    <cellStyle name="Heading 3 20 2" xfId="1871"/>
    <cellStyle name="Heading 3 20 2 2" xfId="5328"/>
    <cellStyle name="Heading 3 20 3" xfId="5327"/>
    <cellStyle name="Heading 3 21" xfId="1872"/>
    <cellStyle name="Heading 3 21 2" xfId="1873"/>
    <cellStyle name="Heading 3 21 2 2" xfId="5330"/>
    <cellStyle name="Heading 3 21 3" xfId="5329"/>
    <cellStyle name="Heading 3 22" xfId="1874"/>
    <cellStyle name="Heading 3 22 2" xfId="1875"/>
    <cellStyle name="Heading 3 22 2 2" xfId="5332"/>
    <cellStyle name="Heading 3 22 3" xfId="5331"/>
    <cellStyle name="Heading 3 23" xfId="1876"/>
    <cellStyle name="Heading 3 23 2" xfId="1877"/>
    <cellStyle name="Heading 3 23 2 2" xfId="5334"/>
    <cellStyle name="Heading 3 23 3" xfId="5333"/>
    <cellStyle name="Heading 3 24" xfId="1878"/>
    <cellStyle name="Heading 3 24 2" xfId="1879"/>
    <cellStyle name="Heading 3 24 2 2" xfId="5336"/>
    <cellStyle name="Heading 3 24 3" xfId="5335"/>
    <cellStyle name="Heading 3 25" xfId="1880"/>
    <cellStyle name="Heading 3 25 2" xfId="1881"/>
    <cellStyle name="Heading 3 25 2 2" xfId="5338"/>
    <cellStyle name="Heading 3 25 3" xfId="5337"/>
    <cellStyle name="Heading 3 26" xfId="1882"/>
    <cellStyle name="Heading 3 26 2" xfId="1883"/>
    <cellStyle name="Heading 3 26 2 2" xfId="5340"/>
    <cellStyle name="Heading 3 26 3" xfId="5339"/>
    <cellStyle name="Heading 3 27" xfId="1884"/>
    <cellStyle name="Heading 3 27 2" xfId="1885"/>
    <cellStyle name="Heading 3 27 2 2" xfId="5342"/>
    <cellStyle name="Heading 3 27 3" xfId="5341"/>
    <cellStyle name="Heading 3 28" xfId="1886"/>
    <cellStyle name="Heading 3 28 2" xfId="1887"/>
    <cellStyle name="Heading 3 28 2 2" xfId="5344"/>
    <cellStyle name="Heading 3 28 3" xfId="5343"/>
    <cellStyle name="Heading 3 3" xfId="1888"/>
    <cellStyle name="Heading 3 3 2" xfId="1889"/>
    <cellStyle name="Heading 3 3 2 2" xfId="5346"/>
    <cellStyle name="Heading 3 3 3" xfId="5345"/>
    <cellStyle name="Heading 3 4" xfId="1890"/>
    <cellStyle name="Heading 3 4 2" xfId="1891"/>
    <cellStyle name="Heading 3 4 2 2" xfId="5348"/>
    <cellStyle name="Heading 3 4 3" xfId="5347"/>
    <cellStyle name="Heading 3 5" xfId="1892"/>
    <cellStyle name="Heading 3 5 2" xfId="1893"/>
    <cellStyle name="Heading 3 5 2 2" xfId="5350"/>
    <cellStyle name="Heading 3 5 3" xfId="5349"/>
    <cellStyle name="Heading 3 6" xfId="1894"/>
    <cellStyle name="Heading 3 6 2" xfId="1895"/>
    <cellStyle name="Heading 3 6 2 2" xfId="5352"/>
    <cellStyle name="Heading 3 6 3" xfId="5351"/>
    <cellStyle name="Heading 3 7" xfId="1896"/>
    <cellStyle name="Heading 3 7 2" xfId="1897"/>
    <cellStyle name="Heading 3 7 2 2" xfId="5354"/>
    <cellStyle name="Heading 3 7 3" xfId="5353"/>
    <cellStyle name="Heading 3 8" xfId="1898"/>
    <cellStyle name="Heading 3 8 2" xfId="1899"/>
    <cellStyle name="Heading 3 8 2 2" xfId="5356"/>
    <cellStyle name="Heading 3 8 3" xfId="5355"/>
    <cellStyle name="Heading 3 9" xfId="1900"/>
    <cellStyle name="Heading 3 9 2" xfId="1901"/>
    <cellStyle name="Heading 3 9 2 2" xfId="5358"/>
    <cellStyle name="Heading 3 9 3" xfId="5357"/>
    <cellStyle name="Heading 4 10" xfId="1902"/>
    <cellStyle name="Heading 4 10 2" xfId="1903"/>
    <cellStyle name="Heading 4 10 2 2" xfId="5360"/>
    <cellStyle name="Heading 4 10 3" xfId="5359"/>
    <cellStyle name="Heading 4 11" xfId="1904"/>
    <cellStyle name="Heading 4 11 2" xfId="1905"/>
    <cellStyle name="Heading 4 11 2 2" xfId="5362"/>
    <cellStyle name="Heading 4 11 3" xfId="5361"/>
    <cellStyle name="Heading 4 12" xfId="1906"/>
    <cellStyle name="Heading 4 12 2" xfId="1907"/>
    <cellStyle name="Heading 4 12 2 2" xfId="5364"/>
    <cellStyle name="Heading 4 12 3" xfId="5363"/>
    <cellStyle name="Heading 4 13" xfId="1908"/>
    <cellStyle name="Heading 4 13 2" xfId="1909"/>
    <cellStyle name="Heading 4 13 2 2" xfId="5366"/>
    <cellStyle name="Heading 4 13 3" xfId="5365"/>
    <cellStyle name="Heading 4 14" xfId="1910"/>
    <cellStyle name="Heading 4 14 2" xfId="1911"/>
    <cellStyle name="Heading 4 14 2 2" xfId="5368"/>
    <cellStyle name="Heading 4 14 3" xfId="5367"/>
    <cellStyle name="Heading 4 15" xfId="1912"/>
    <cellStyle name="Heading 4 15 2" xfId="1913"/>
    <cellStyle name="Heading 4 15 2 2" xfId="5370"/>
    <cellStyle name="Heading 4 15 3" xfId="5369"/>
    <cellStyle name="Heading 4 16" xfId="1914"/>
    <cellStyle name="Heading 4 16 2" xfId="1915"/>
    <cellStyle name="Heading 4 16 2 2" xfId="5372"/>
    <cellStyle name="Heading 4 16 3" xfId="5371"/>
    <cellStyle name="Heading 4 17" xfId="1916"/>
    <cellStyle name="Heading 4 17 2" xfId="1917"/>
    <cellStyle name="Heading 4 17 2 2" xfId="5374"/>
    <cellStyle name="Heading 4 17 3" xfId="5373"/>
    <cellStyle name="Heading 4 18" xfId="1918"/>
    <cellStyle name="Heading 4 18 2" xfId="1919"/>
    <cellStyle name="Heading 4 18 2 2" xfId="5376"/>
    <cellStyle name="Heading 4 18 3" xfId="5375"/>
    <cellStyle name="Heading 4 19" xfId="1920"/>
    <cellStyle name="Heading 4 19 2" xfId="1921"/>
    <cellStyle name="Heading 4 19 2 2" xfId="5378"/>
    <cellStyle name="Heading 4 19 3" xfId="5377"/>
    <cellStyle name="Heading 4 2" xfId="1922"/>
    <cellStyle name="Heading 4 2 2" xfId="1923"/>
    <cellStyle name="Heading 4 2 2 2" xfId="5380"/>
    <cellStyle name="Heading 4 2 3" xfId="5379"/>
    <cellStyle name="Heading 4 20" xfId="1924"/>
    <cellStyle name="Heading 4 20 2" xfId="1925"/>
    <cellStyle name="Heading 4 20 2 2" xfId="5382"/>
    <cellStyle name="Heading 4 20 3" xfId="5381"/>
    <cellStyle name="Heading 4 21" xfId="1926"/>
    <cellStyle name="Heading 4 21 2" xfId="1927"/>
    <cellStyle name="Heading 4 21 2 2" xfId="5384"/>
    <cellStyle name="Heading 4 21 3" xfId="5383"/>
    <cellStyle name="Heading 4 22" xfId="1928"/>
    <cellStyle name="Heading 4 22 2" xfId="1929"/>
    <cellStyle name="Heading 4 22 2 2" xfId="5386"/>
    <cellStyle name="Heading 4 22 3" xfId="5385"/>
    <cellStyle name="Heading 4 23" xfId="1930"/>
    <cellStyle name="Heading 4 23 2" xfId="1931"/>
    <cellStyle name="Heading 4 23 2 2" xfId="5388"/>
    <cellStyle name="Heading 4 23 3" xfId="5387"/>
    <cellStyle name="Heading 4 24" xfId="1932"/>
    <cellStyle name="Heading 4 24 2" xfId="1933"/>
    <cellStyle name="Heading 4 24 2 2" xfId="5390"/>
    <cellStyle name="Heading 4 24 3" xfId="5389"/>
    <cellStyle name="Heading 4 25" xfId="1934"/>
    <cellStyle name="Heading 4 25 2" xfId="1935"/>
    <cellStyle name="Heading 4 25 2 2" xfId="5392"/>
    <cellStyle name="Heading 4 25 3" xfId="5391"/>
    <cellStyle name="Heading 4 26" xfId="1936"/>
    <cellStyle name="Heading 4 26 2" xfId="1937"/>
    <cellStyle name="Heading 4 26 2 2" xfId="5394"/>
    <cellStyle name="Heading 4 26 3" xfId="5393"/>
    <cellStyle name="Heading 4 27" xfId="1938"/>
    <cellStyle name="Heading 4 27 2" xfId="1939"/>
    <cellStyle name="Heading 4 27 2 2" xfId="5396"/>
    <cellStyle name="Heading 4 27 3" xfId="5395"/>
    <cellStyle name="Heading 4 28" xfId="1940"/>
    <cellStyle name="Heading 4 28 2" xfId="1941"/>
    <cellStyle name="Heading 4 28 2 2" xfId="5398"/>
    <cellStyle name="Heading 4 28 3" xfId="5397"/>
    <cellStyle name="Heading 4 3" xfId="1942"/>
    <cellStyle name="Heading 4 3 2" xfId="1943"/>
    <cellStyle name="Heading 4 3 2 2" xfId="5400"/>
    <cellStyle name="Heading 4 3 3" xfId="5399"/>
    <cellStyle name="Heading 4 4" xfId="1944"/>
    <cellStyle name="Heading 4 4 2" xfId="1945"/>
    <cellStyle name="Heading 4 4 2 2" xfId="5402"/>
    <cellStyle name="Heading 4 4 3" xfId="5401"/>
    <cellStyle name="Heading 4 5" xfId="1946"/>
    <cellStyle name="Heading 4 5 2" xfId="1947"/>
    <cellStyle name="Heading 4 5 2 2" xfId="5404"/>
    <cellStyle name="Heading 4 5 3" xfId="5403"/>
    <cellStyle name="Heading 4 6" xfId="1948"/>
    <cellStyle name="Heading 4 6 2" xfId="1949"/>
    <cellStyle name="Heading 4 6 2 2" xfId="5406"/>
    <cellStyle name="Heading 4 6 3" xfId="5405"/>
    <cellStyle name="Heading 4 7" xfId="1950"/>
    <cellStyle name="Heading 4 7 2" xfId="1951"/>
    <cellStyle name="Heading 4 7 2 2" xfId="5408"/>
    <cellStyle name="Heading 4 7 3" xfId="5407"/>
    <cellStyle name="Heading 4 8" xfId="1952"/>
    <cellStyle name="Heading 4 8 2" xfId="1953"/>
    <cellStyle name="Heading 4 8 2 2" xfId="5410"/>
    <cellStyle name="Heading 4 8 3" xfId="5409"/>
    <cellStyle name="Heading 4 9" xfId="1954"/>
    <cellStyle name="Heading 4 9 2" xfId="1955"/>
    <cellStyle name="Heading 4 9 2 2" xfId="5412"/>
    <cellStyle name="Heading 4 9 3" xfId="5411"/>
    <cellStyle name="Hyperlink 2" xfId="1956"/>
    <cellStyle name="Hyperlink 2 2" xfId="1957"/>
    <cellStyle name="Hyperlink 2 2 2" xfId="5414"/>
    <cellStyle name="Hyperlink 2 3" xfId="5413"/>
    <cellStyle name="Hyperlink 3" xfId="1958"/>
    <cellStyle name="Hyperlink 4" xfId="1959"/>
    <cellStyle name="Hyperlink 5" xfId="1960"/>
    <cellStyle name="Hyperlink 6" xfId="1961"/>
    <cellStyle name="Hyperlink 7" xfId="1962"/>
    <cellStyle name="Hyperlink 7 2" xfId="5415"/>
    <cellStyle name="Hyperlink 8" xfId="1963"/>
    <cellStyle name="Hyperlink 8 2" xfId="5416"/>
    <cellStyle name="Input 10" xfId="1964"/>
    <cellStyle name="Input 10 2" xfId="1965"/>
    <cellStyle name="Input 10 2 2" xfId="5418"/>
    <cellStyle name="Input 10 3" xfId="5417"/>
    <cellStyle name="Input 11" xfId="1966"/>
    <cellStyle name="Input 11 2" xfId="1967"/>
    <cellStyle name="Input 11 2 2" xfId="5420"/>
    <cellStyle name="Input 11 3" xfId="5419"/>
    <cellStyle name="Input 12" xfId="1968"/>
    <cellStyle name="Input 12 2" xfId="1969"/>
    <cellStyle name="Input 12 2 2" xfId="5422"/>
    <cellStyle name="Input 12 3" xfId="5421"/>
    <cellStyle name="Input 13" xfId="1970"/>
    <cellStyle name="Input 13 2" xfId="1971"/>
    <cellStyle name="Input 13 2 2" xfId="5424"/>
    <cellStyle name="Input 13 3" xfId="5423"/>
    <cellStyle name="Input 14" xfId="1972"/>
    <cellStyle name="Input 14 2" xfId="1973"/>
    <cellStyle name="Input 14 2 2" xfId="5426"/>
    <cellStyle name="Input 14 3" xfId="5425"/>
    <cellStyle name="Input 15" xfId="1974"/>
    <cellStyle name="Input 15 2" xfId="1975"/>
    <cellStyle name="Input 15 2 2" xfId="5428"/>
    <cellStyle name="Input 15 3" xfId="5427"/>
    <cellStyle name="Input 16" xfId="1976"/>
    <cellStyle name="Input 16 2" xfId="1977"/>
    <cellStyle name="Input 16 2 2" xfId="5430"/>
    <cellStyle name="Input 16 3" xfId="5429"/>
    <cellStyle name="Input 17" xfId="1978"/>
    <cellStyle name="Input 17 2" xfId="1979"/>
    <cellStyle name="Input 17 2 2" xfId="5432"/>
    <cellStyle name="Input 17 3" xfId="5431"/>
    <cellStyle name="Input 18" xfId="1980"/>
    <cellStyle name="Input 18 2" xfId="1981"/>
    <cellStyle name="Input 18 2 2" xfId="5434"/>
    <cellStyle name="Input 18 3" xfId="5433"/>
    <cellStyle name="Input 19" xfId="1982"/>
    <cellStyle name="Input 19 2" xfId="1983"/>
    <cellStyle name="Input 19 2 2" xfId="5436"/>
    <cellStyle name="Input 19 3" xfId="5435"/>
    <cellStyle name="Input 2" xfId="1984"/>
    <cellStyle name="Input 2 2" xfId="1985"/>
    <cellStyle name="Input 2 2 2" xfId="5438"/>
    <cellStyle name="Input 2 3" xfId="5437"/>
    <cellStyle name="Input 20" xfId="1986"/>
    <cellStyle name="Input 20 2" xfId="1987"/>
    <cellStyle name="Input 20 2 2" xfId="5440"/>
    <cellStyle name="Input 20 3" xfId="5439"/>
    <cellStyle name="Input 21" xfId="1988"/>
    <cellStyle name="Input 21 2" xfId="1989"/>
    <cellStyle name="Input 21 2 2" xfId="5442"/>
    <cellStyle name="Input 21 3" xfId="5441"/>
    <cellStyle name="Input 22" xfId="1990"/>
    <cellStyle name="Input 22 2" xfId="1991"/>
    <cellStyle name="Input 22 2 2" xfId="5444"/>
    <cellStyle name="Input 22 3" xfId="5443"/>
    <cellStyle name="Input 23" xfId="1992"/>
    <cellStyle name="Input 23 2" xfId="1993"/>
    <cellStyle name="Input 23 2 2" xfId="5446"/>
    <cellStyle name="Input 23 3" xfId="5445"/>
    <cellStyle name="Input 24" xfId="1994"/>
    <cellStyle name="Input 24 2" xfId="1995"/>
    <cellStyle name="Input 24 2 2" xfId="5448"/>
    <cellStyle name="Input 24 3" xfId="5447"/>
    <cellStyle name="Input 25" xfId="1996"/>
    <cellStyle name="Input 25 2" xfId="1997"/>
    <cellStyle name="Input 25 2 2" xfId="5450"/>
    <cellStyle name="Input 25 3" xfId="5449"/>
    <cellStyle name="Input 26" xfId="1998"/>
    <cellStyle name="Input 26 2" xfId="1999"/>
    <cellStyle name="Input 26 2 2" xfId="5452"/>
    <cellStyle name="Input 26 3" xfId="5451"/>
    <cellStyle name="Input 27" xfId="2000"/>
    <cellStyle name="Input 27 2" xfId="2001"/>
    <cellStyle name="Input 27 2 2" xfId="5454"/>
    <cellStyle name="Input 27 3" xfId="5453"/>
    <cellStyle name="Input 28" xfId="2002"/>
    <cellStyle name="Input 28 2" xfId="2003"/>
    <cellStyle name="Input 28 2 2" xfId="5456"/>
    <cellStyle name="Input 28 3" xfId="5455"/>
    <cellStyle name="Input 3" xfId="2004"/>
    <cellStyle name="Input 3 2" xfId="2005"/>
    <cellStyle name="Input 3 2 2" xfId="5458"/>
    <cellStyle name="Input 3 3" xfId="5457"/>
    <cellStyle name="Input 4" xfId="2006"/>
    <cellStyle name="Input 4 2" xfId="2007"/>
    <cellStyle name="Input 4 2 2" xfId="5460"/>
    <cellStyle name="Input 4 3" xfId="5459"/>
    <cellStyle name="Input 5" xfId="2008"/>
    <cellStyle name="Input 5 2" xfId="2009"/>
    <cellStyle name="Input 5 2 2" xfId="5462"/>
    <cellStyle name="Input 5 3" xfId="5461"/>
    <cellStyle name="Input 6" xfId="2010"/>
    <cellStyle name="Input 6 2" xfId="2011"/>
    <cellStyle name="Input 6 2 2" xfId="5464"/>
    <cellStyle name="Input 6 3" xfId="5463"/>
    <cellStyle name="Input 7" xfId="2012"/>
    <cellStyle name="Input 7 2" xfId="2013"/>
    <cellStyle name="Input 7 2 2" xfId="5466"/>
    <cellStyle name="Input 7 3" xfId="5465"/>
    <cellStyle name="Input 8" xfId="2014"/>
    <cellStyle name="Input 8 2" xfId="2015"/>
    <cellStyle name="Input 8 2 2" xfId="5468"/>
    <cellStyle name="Input 8 3" xfId="5467"/>
    <cellStyle name="Input 9" xfId="2016"/>
    <cellStyle name="Input 9 2" xfId="2017"/>
    <cellStyle name="Input 9 2 2" xfId="5470"/>
    <cellStyle name="Input 9 3" xfId="5469"/>
    <cellStyle name="Linked Cell 10" xfId="2018"/>
    <cellStyle name="Linked Cell 10 2" xfId="2019"/>
    <cellStyle name="Linked Cell 10 2 2" xfId="5472"/>
    <cellStyle name="Linked Cell 10 3" xfId="5471"/>
    <cellStyle name="Linked Cell 11" xfId="2020"/>
    <cellStyle name="Linked Cell 11 2" xfId="2021"/>
    <cellStyle name="Linked Cell 11 2 2" xfId="5474"/>
    <cellStyle name="Linked Cell 11 3" xfId="5473"/>
    <cellStyle name="Linked Cell 12" xfId="2022"/>
    <cellStyle name="Linked Cell 12 2" xfId="2023"/>
    <cellStyle name="Linked Cell 12 2 2" xfId="5476"/>
    <cellStyle name="Linked Cell 12 3" xfId="5475"/>
    <cellStyle name="Linked Cell 13" xfId="2024"/>
    <cellStyle name="Linked Cell 13 2" xfId="2025"/>
    <cellStyle name="Linked Cell 13 2 2" xfId="5478"/>
    <cellStyle name="Linked Cell 13 3" xfId="5477"/>
    <cellStyle name="Linked Cell 14" xfId="2026"/>
    <cellStyle name="Linked Cell 14 2" xfId="2027"/>
    <cellStyle name="Linked Cell 14 2 2" xfId="5480"/>
    <cellStyle name="Linked Cell 14 3" xfId="5479"/>
    <cellStyle name="Linked Cell 15" xfId="2028"/>
    <cellStyle name="Linked Cell 15 2" xfId="2029"/>
    <cellStyle name="Linked Cell 15 2 2" xfId="5482"/>
    <cellStyle name="Linked Cell 15 3" xfId="5481"/>
    <cellStyle name="Linked Cell 16" xfId="2030"/>
    <cellStyle name="Linked Cell 16 2" xfId="2031"/>
    <cellStyle name="Linked Cell 16 2 2" xfId="5484"/>
    <cellStyle name="Linked Cell 16 3" xfId="5483"/>
    <cellStyle name="Linked Cell 17" xfId="2032"/>
    <cellStyle name="Linked Cell 17 2" xfId="2033"/>
    <cellStyle name="Linked Cell 17 2 2" xfId="5486"/>
    <cellStyle name="Linked Cell 17 3" xfId="5485"/>
    <cellStyle name="Linked Cell 18" xfId="2034"/>
    <cellStyle name="Linked Cell 18 2" xfId="2035"/>
    <cellStyle name="Linked Cell 18 2 2" xfId="5488"/>
    <cellStyle name="Linked Cell 18 3" xfId="5487"/>
    <cellStyle name="Linked Cell 19" xfId="2036"/>
    <cellStyle name="Linked Cell 19 2" xfId="2037"/>
    <cellStyle name="Linked Cell 19 2 2" xfId="5490"/>
    <cellStyle name="Linked Cell 19 3" xfId="5489"/>
    <cellStyle name="Linked Cell 2" xfId="2038"/>
    <cellStyle name="Linked Cell 2 2" xfId="2039"/>
    <cellStyle name="Linked Cell 2 2 2" xfId="5492"/>
    <cellStyle name="Linked Cell 2 3" xfId="5491"/>
    <cellStyle name="Linked Cell 20" xfId="2040"/>
    <cellStyle name="Linked Cell 20 2" xfId="2041"/>
    <cellStyle name="Linked Cell 20 2 2" xfId="5494"/>
    <cellStyle name="Linked Cell 20 3" xfId="5493"/>
    <cellStyle name="Linked Cell 21" xfId="2042"/>
    <cellStyle name="Linked Cell 21 2" xfId="2043"/>
    <cellStyle name="Linked Cell 21 2 2" xfId="5496"/>
    <cellStyle name="Linked Cell 21 3" xfId="5495"/>
    <cellStyle name="Linked Cell 22" xfId="2044"/>
    <cellStyle name="Linked Cell 22 2" xfId="2045"/>
    <cellStyle name="Linked Cell 22 2 2" xfId="5498"/>
    <cellStyle name="Linked Cell 22 3" xfId="5497"/>
    <cellStyle name="Linked Cell 23" xfId="2046"/>
    <cellStyle name="Linked Cell 23 2" xfId="2047"/>
    <cellStyle name="Linked Cell 23 2 2" xfId="5500"/>
    <cellStyle name="Linked Cell 23 3" xfId="5499"/>
    <cellStyle name="Linked Cell 24" xfId="2048"/>
    <cellStyle name="Linked Cell 24 2" xfId="2049"/>
    <cellStyle name="Linked Cell 24 2 2" xfId="5502"/>
    <cellStyle name="Linked Cell 24 3" xfId="5501"/>
    <cellStyle name="Linked Cell 25" xfId="2050"/>
    <cellStyle name="Linked Cell 25 2" xfId="2051"/>
    <cellStyle name="Linked Cell 25 2 2" xfId="5504"/>
    <cellStyle name="Linked Cell 25 3" xfId="5503"/>
    <cellStyle name="Linked Cell 26" xfId="2052"/>
    <cellStyle name="Linked Cell 26 2" xfId="2053"/>
    <cellStyle name="Linked Cell 26 2 2" xfId="5506"/>
    <cellStyle name="Linked Cell 26 3" xfId="5505"/>
    <cellStyle name="Linked Cell 27" xfId="2054"/>
    <cellStyle name="Linked Cell 27 2" xfId="2055"/>
    <cellStyle name="Linked Cell 27 2 2" xfId="5508"/>
    <cellStyle name="Linked Cell 27 3" xfId="5507"/>
    <cellStyle name="Linked Cell 28" xfId="2056"/>
    <cellStyle name="Linked Cell 28 2" xfId="2057"/>
    <cellStyle name="Linked Cell 28 2 2" xfId="5510"/>
    <cellStyle name="Linked Cell 28 3" xfId="5509"/>
    <cellStyle name="Linked Cell 3" xfId="2058"/>
    <cellStyle name="Linked Cell 3 2" xfId="2059"/>
    <cellStyle name="Linked Cell 3 2 2" xfId="5512"/>
    <cellStyle name="Linked Cell 3 3" xfId="5511"/>
    <cellStyle name="Linked Cell 4" xfId="2060"/>
    <cellStyle name="Linked Cell 4 2" xfId="2061"/>
    <cellStyle name="Linked Cell 4 2 2" xfId="5514"/>
    <cellStyle name="Linked Cell 4 3" xfId="5513"/>
    <cellStyle name="Linked Cell 5" xfId="2062"/>
    <cellStyle name="Linked Cell 5 2" xfId="2063"/>
    <cellStyle name="Linked Cell 5 2 2" xfId="5516"/>
    <cellStyle name="Linked Cell 5 3" xfId="5515"/>
    <cellStyle name="Linked Cell 6" xfId="2064"/>
    <cellStyle name="Linked Cell 6 2" xfId="2065"/>
    <cellStyle name="Linked Cell 6 2 2" xfId="5518"/>
    <cellStyle name="Linked Cell 6 3" xfId="5517"/>
    <cellStyle name="Linked Cell 7" xfId="2066"/>
    <cellStyle name="Linked Cell 7 2" xfId="2067"/>
    <cellStyle name="Linked Cell 7 2 2" xfId="5520"/>
    <cellStyle name="Linked Cell 7 3" xfId="5519"/>
    <cellStyle name="Linked Cell 8" xfId="2068"/>
    <cellStyle name="Linked Cell 8 2" xfId="2069"/>
    <cellStyle name="Linked Cell 8 2 2" xfId="5522"/>
    <cellStyle name="Linked Cell 8 3" xfId="5521"/>
    <cellStyle name="Linked Cell 9" xfId="2070"/>
    <cellStyle name="Linked Cell 9 2" xfId="2071"/>
    <cellStyle name="Linked Cell 9 2 2" xfId="5524"/>
    <cellStyle name="Linked Cell 9 3" xfId="5523"/>
    <cellStyle name="MS_Arabic" xfId="6"/>
    <cellStyle name="Neutral 10" xfId="2072"/>
    <cellStyle name="Neutral 10 2" xfId="2073"/>
    <cellStyle name="Neutral 10 2 2" xfId="5526"/>
    <cellStyle name="Neutral 10 3" xfId="5525"/>
    <cellStyle name="Neutral 11" xfId="2074"/>
    <cellStyle name="Neutral 11 2" xfId="2075"/>
    <cellStyle name="Neutral 11 2 2" xfId="5528"/>
    <cellStyle name="Neutral 11 3" xfId="5527"/>
    <cellStyle name="Neutral 12" xfId="2076"/>
    <cellStyle name="Neutral 12 2" xfId="2077"/>
    <cellStyle name="Neutral 12 2 2" xfId="5530"/>
    <cellStyle name="Neutral 12 3" xfId="5529"/>
    <cellStyle name="Neutral 13" xfId="2078"/>
    <cellStyle name="Neutral 13 2" xfId="2079"/>
    <cellStyle name="Neutral 13 2 2" xfId="5532"/>
    <cellStyle name="Neutral 13 3" xfId="5531"/>
    <cellStyle name="Neutral 14" xfId="2080"/>
    <cellStyle name="Neutral 14 2" xfId="2081"/>
    <cellStyle name="Neutral 14 2 2" xfId="5534"/>
    <cellStyle name="Neutral 14 3" xfId="5533"/>
    <cellStyle name="Neutral 15" xfId="2082"/>
    <cellStyle name="Neutral 15 2" xfId="2083"/>
    <cellStyle name="Neutral 15 2 2" xfId="5536"/>
    <cellStyle name="Neutral 15 3" xfId="5535"/>
    <cellStyle name="Neutral 16" xfId="2084"/>
    <cellStyle name="Neutral 16 2" xfId="2085"/>
    <cellStyle name="Neutral 16 2 2" xfId="5538"/>
    <cellStyle name="Neutral 16 3" xfId="5537"/>
    <cellStyle name="Neutral 17" xfId="2086"/>
    <cellStyle name="Neutral 17 2" xfId="2087"/>
    <cellStyle name="Neutral 17 2 2" xfId="5540"/>
    <cellStyle name="Neutral 17 3" xfId="5539"/>
    <cellStyle name="Neutral 18" xfId="2088"/>
    <cellStyle name="Neutral 18 2" xfId="2089"/>
    <cellStyle name="Neutral 18 2 2" xfId="5542"/>
    <cellStyle name="Neutral 18 3" xfId="5541"/>
    <cellStyle name="Neutral 19" xfId="2090"/>
    <cellStyle name="Neutral 19 2" xfId="2091"/>
    <cellStyle name="Neutral 19 2 2" xfId="5544"/>
    <cellStyle name="Neutral 19 3" xfId="5543"/>
    <cellStyle name="Neutral 2" xfId="2092"/>
    <cellStyle name="Neutral 2 2" xfId="2093"/>
    <cellStyle name="Neutral 2 2 2" xfId="5546"/>
    <cellStyle name="Neutral 2 3" xfId="5545"/>
    <cellStyle name="Neutral 20" xfId="2094"/>
    <cellStyle name="Neutral 20 2" xfId="2095"/>
    <cellStyle name="Neutral 20 2 2" xfId="5548"/>
    <cellStyle name="Neutral 20 3" xfId="5547"/>
    <cellStyle name="Neutral 21" xfId="2096"/>
    <cellStyle name="Neutral 21 2" xfId="2097"/>
    <cellStyle name="Neutral 21 2 2" xfId="5550"/>
    <cellStyle name="Neutral 21 3" xfId="5549"/>
    <cellStyle name="Neutral 22" xfId="2098"/>
    <cellStyle name="Neutral 22 2" xfId="2099"/>
    <cellStyle name="Neutral 22 2 2" xfId="5552"/>
    <cellStyle name="Neutral 22 3" xfId="5551"/>
    <cellStyle name="Neutral 23" xfId="2100"/>
    <cellStyle name="Neutral 23 2" xfId="2101"/>
    <cellStyle name="Neutral 23 2 2" xfId="5554"/>
    <cellStyle name="Neutral 23 3" xfId="5553"/>
    <cellStyle name="Neutral 24" xfId="2102"/>
    <cellStyle name="Neutral 24 2" xfId="2103"/>
    <cellStyle name="Neutral 24 2 2" xfId="5556"/>
    <cellStyle name="Neutral 24 3" xfId="5555"/>
    <cellStyle name="Neutral 25" xfId="2104"/>
    <cellStyle name="Neutral 25 2" xfId="2105"/>
    <cellStyle name="Neutral 25 2 2" xfId="5558"/>
    <cellStyle name="Neutral 25 3" xfId="5557"/>
    <cellStyle name="Neutral 26" xfId="2106"/>
    <cellStyle name="Neutral 26 2" xfId="2107"/>
    <cellStyle name="Neutral 26 2 2" xfId="5560"/>
    <cellStyle name="Neutral 26 3" xfId="5559"/>
    <cellStyle name="Neutral 27" xfId="2108"/>
    <cellStyle name="Neutral 27 2" xfId="2109"/>
    <cellStyle name="Neutral 27 2 2" xfId="5562"/>
    <cellStyle name="Neutral 27 3" xfId="5561"/>
    <cellStyle name="Neutral 28" xfId="2110"/>
    <cellStyle name="Neutral 28 2" xfId="2111"/>
    <cellStyle name="Neutral 28 2 2" xfId="5564"/>
    <cellStyle name="Neutral 28 3" xfId="5563"/>
    <cellStyle name="Neutral 3" xfId="2112"/>
    <cellStyle name="Neutral 3 2" xfId="2113"/>
    <cellStyle name="Neutral 3 2 2" xfId="5566"/>
    <cellStyle name="Neutral 3 3" xfId="5565"/>
    <cellStyle name="Neutral 4" xfId="2114"/>
    <cellStyle name="Neutral 4 2" xfId="2115"/>
    <cellStyle name="Neutral 4 2 2" xfId="5568"/>
    <cellStyle name="Neutral 4 3" xfId="5567"/>
    <cellStyle name="Neutral 5" xfId="2116"/>
    <cellStyle name="Neutral 5 2" xfId="2117"/>
    <cellStyle name="Neutral 5 2 2" xfId="5570"/>
    <cellStyle name="Neutral 5 3" xfId="5569"/>
    <cellStyle name="Neutral 6" xfId="2118"/>
    <cellStyle name="Neutral 6 2" xfId="2119"/>
    <cellStyle name="Neutral 6 2 2" xfId="5572"/>
    <cellStyle name="Neutral 6 3" xfId="5571"/>
    <cellStyle name="Neutral 7" xfId="2120"/>
    <cellStyle name="Neutral 7 2" xfId="2121"/>
    <cellStyle name="Neutral 7 2 2" xfId="5574"/>
    <cellStyle name="Neutral 7 3" xfId="5573"/>
    <cellStyle name="Neutral 8" xfId="2122"/>
    <cellStyle name="Neutral 8 2" xfId="2123"/>
    <cellStyle name="Neutral 8 2 2" xfId="5576"/>
    <cellStyle name="Neutral 8 3" xfId="5575"/>
    <cellStyle name="Neutral 9" xfId="2124"/>
    <cellStyle name="Neutral 9 2" xfId="2125"/>
    <cellStyle name="Neutral 9 2 2" xfId="5578"/>
    <cellStyle name="Neutral 9 3" xfId="5577"/>
    <cellStyle name="Normal" xfId="0" builtinId="0"/>
    <cellStyle name="Normal 10" xfId="42"/>
    <cellStyle name="Normal 10 2" xfId="2126"/>
    <cellStyle name="Normal 10 2 2" xfId="43"/>
    <cellStyle name="Normal 10 2 2 2" xfId="6550"/>
    <cellStyle name="Normal 10 2 3" xfId="5580"/>
    <cellStyle name="Normal 10 3" xfId="2127"/>
    <cellStyle name="Normal 10 3 2" xfId="2128"/>
    <cellStyle name="Normal 10 3 2 2" xfId="6809"/>
    <cellStyle name="Normal 10 3 3" xfId="6808"/>
    <cellStyle name="Normal 10 3 4" xfId="6712"/>
    <cellStyle name="Normal 10 4" xfId="2129"/>
    <cellStyle name="Normal 10 4 2" xfId="6719"/>
    <cellStyle name="Normal 10 5" xfId="6610"/>
    <cellStyle name="Normal 10 6" xfId="5579"/>
    <cellStyle name="Normal 11" xfId="2130"/>
    <cellStyle name="Normal 11 2" xfId="2131"/>
    <cellStyle name="Normal 11 2 2" xfId="2132"/>
    <cellStyle name="Normal 11 2 2 2" xfId="5583"/>
    <cellStyle name="Normal 11 2 3" xfId="2133"/>
    <cellStyle name="Normal 11 2 3 2" xfId="6551"/>
    <cellStyle name="Normal 11 2 4" xfId="2134"/>
    <cellStyle name="Normal 11 2 4 2" xfId="6811"/>
    <cellStyle name="Normal 11 2 5" xfId="6810"/>
    <cellStyle name="Normal 11 2 6" xfId="5582"/>
    <cellStyle name="Normal 11 2 7" xfId="7231"/>
    <cellStyle name="Normal 11 3" xfId="38"/>
    <cellStyle name="Normal 11 3 2" xfId="2135"/>
    <cellStyle name="Normal 11 3 2 2" xfId="6675"/>
    <cellStyle name="Normal 11 3 3" xfId="6624"/>
    <cellStyle name="Normal 11 3 4" xfId="5584"/>
    <cellStyle name="Normal 11 3 5" xfId="7194"/>
    <cellStyle name="Normal 11 4" xfId="2136"/>
    <cellStyle name="Normal 11 4 2" xfId="2137"/>
    <cellStyle name="Normal 11 4 2 2" xfId="6813"/>
    <cellStyle name="Normal 11 4 2 3" xfId="7232"/>
    <cellStyle name="Normal 11 4 3" xfId="6812"/>
    <cellStyle name="Normal 11 4 4" xfId="6720"/>
    <cellStyle name="Normal 11 5" xfId="2138"/>
    <cellStyle name="Normal 11 5 2" xfId="47"/>
    <cellStyle name="Normal 11 5 2 2" xfId="6790"/>
    <cellStyle name="Normal 11 5 2 3" xfId="7199"/>
    <cellStyle name="Normal 11 5 3" xfId="6612"/>
    <cellStyle name="Normal 11 5 4" xfId="7233"/>
    <cellStyle name="Normal 11 6" xfId="2139"/>
    <cellStyle name="Normal 11 6 2" xfId="6814"/>
    <cellStyle name="Normal 11 6 3" xfId="7234"/>
    <cellStyle name="Normal 11 7" xfId="63"/>
    <cellStyle name="Normal 11 7 2" xfId="6796"/>
    <cellStyle name="Normal 11 7 3" xfId="7209"/>
    <cellStyle name="Normal 11 8" xfId="5581"/>
    <cellStyle name="Normal 11 9" xfId="7230"/>
    <cellStyle name="Normal 12" xfId="2140"/>
    <cellStyle name="Normal 12 10" xfId="5585"/>
    <cellStyle name="Normal 12 11" xfId="7235"/>
    <cellStyle name="Normal 12 2" xfId="2141"/>
    <cellStyle name="Normal 12 2 2" xfId="2142"/>
    <cellStyle name="Normal 12 2 2 2" xfId="5587"/>
    <cellStyle name="Normal 12 2 3" xfId="5586"/>
    <cellStyle name="Normal 12 3" xfId="2143"/>
    <cellStyle name="Normal 12 3 2" xfId="2144"/>
    <cellStyle name="Normal 12 3 2 2" xfId="5589"/>
    <cellStyle name="Normal 12 3 3" xfId="2145"/>
    <cellStyle name="Normal 12 3 3 2" xfId="6553"/>
    <cellStyle name="Normal 12 3 4" xfId="5588"/>
    <cellStyle name="Normal 12 4" xfId="2146"/>
    <cellStyle name="Normal 12 4 2" xfId="2147"/>
    <cellStyle name="Normal 12 4 2 2" xfId="6815"/>
    <cellStyle name="Normal 12 4 2 3" xfId="7237"/>
    <cellStyle name="Normal 12 4 3" xfId="5590"/>
    <cellStyle name="Normal 12 4 4" xfId="7236"/>
    <cellStyle name="Normal 12 5" xfId="2148"/>
    <cellStyle name="Normal 12 5 2" xfId="2149"/>
    <cellStyle name="Normal 12 5 2 2" xfId="6816"/>
    <cellStyle name="Normal 12 5 2 3" xfId="7239"/>
    <cellStyle name="Normal 12 5 3" xfId="5591"/>
    <cellStyle name="Normal 12 5 4" xfId="7238"/>
    <cellStyle name="Normal 12 6" xfId="2150"/>
    <cellStyle name="Normal 12 6 2" xfId="5592"/>
    <cellStyle name="Normal 12 7" xfId="2151"/>
    <cellStyle name="Normal 12 7 2" xfId="6552"/>
    <cellStyle name="Normal 12 8" xfId="2152"/>
    <cellStyle name="Normal 12 8 2" xfId="6676"/>
    <cellStyle name="Normal 12 8 3" xfId="7240"/>
    <cellStyle name="Normal 12 9" xfId="2153"/>
    <cellStyle name="Normal 12 9 2" xfId="6817"/>
    <cellStyle name="Normal 12 9 3" xfId="6616"/>
    <cellStyle name="Normal 12 9 4" xfId="7241"/>
    <cellStyle name="Normal 12_100713 Data Request for Statistics Center Abu Dhabi" xfId="2154"/>
    <cellStyle name="Normal 13" xfId="2155"/>
    <cellStyle name="Normal 13 2" xfId="2156"/>
    <cellStyle name="Normal 13 2 2" xfId="2157"/>
    <cellStyle name="Normal 13 2 2 2" xfId="5595"/>
    <cellStyle name="Normal 13 2 3" xfId="2158"/>
    <cellStyle name="Normal 13 2 3 2" xfId="6555"/>
    <cellStyle name="Normal 13 2 4" xfId="5594"/>
    <cellStyle name="Normal 13 3" xfId="2159"/>
    <cellStyle name="Normal 13 3 2" xfId="5596"/>
    <cellStyle name="Normal 13 4" xfId="2160"/>
    <cellStyle name="Normal 13 4 2" xfId="6554"/>
    <cellStyle name="Normal 13 5" xfId="2161"/>
    <cellStyle name="Normal 13 5 2" xfId="6677"/>
    <cellStyle name="Normal 13 6" xfId="6617"/>
    <cellStyle name="Normal 13 7" xfId="5593"/>
    <cellStyle name="Normal 13 8" xfId="7242"/>
    <cellStyle name="Normal 14" xfId="2162"/>
    <cellStyle name="Normal 14 2" xfId="2163"/>
    <cellStyle name="Normal 14 2 2" xfId="2164"/>
    <cellStyle name="Normal 14 2 2 2" xfId="6556"/>
    <cellStyle name="Normal 14 2 3" xfId="5598"/>
    <cellStyle name="Normal 14 3" xfId="2165"/>
    <cellStyle name="Normal 14 3 2" xfId="6678"/>
    <cellStyle name="Normal 14 4" xfId="6615"/>
    <cellStyle name="Normal 14 5" xfId="5597"/>
    <cellStyle name="Normal 14 6" xfId="7243"/>
    <cellStyle name="Normal 15" xfId="2166"/>
    <cellStyle name="Normal 15 2" xfId="2167"/>
    <cellStyle name="Normal 15 2 2" xfId="2168"/>
    <cellStyle name="Normal 15 2 2 2" xfId="6557"/>
    <cellStyle name="Normal 15 2 3" xfId="5600"/>
    <cellStyle name="Normal 15 3" xfId="2169"/>
    <cellStyle name="Normal 15 3 2" xfId="6819"/>
    <cellStyle name="Normal 15 4" xfId="6818"/>
    <cellStyle name="Normal 15 5" xfId="5599"/>
    <cellStyle name="Normal 15 6" xfId="7244"/>
    <cellStyle name="Normal 158" xfId="2170"/>
    <cellStyle name="Normal 158 2" xfId="2171"/>
    <cellStyle name="Normal 158 2 2" xfId="5602"/>
    <cellStyle name="Normal 158 3" xfId="2172"/>
    <cellStyle name="Normal 158 3 2" xfId="5603"/>
    <cellStyle name="Normal 158 4" xfId="5601"/>
    <cellStyle name="Normal 16" xfId="2173"/>
    <cellStyle name="Normal 16 2" xfId="2174"/>
    <cellStyle name="Normal 16 2 2" xfId="2175"/>
    <cellStyle name="Normal 16 2 2 2" xfId="6558"/>
    <cellStyle name="Normal 16 2 3" xfId="5605"/>
    <cellStyle name="Normal 16 3" xfId="5604"/>
    <cellStyle name="Normal 168 3" xfId="2176"/>
    <cellStyle name="Normal 168 3 2" xfId="2177"/>
    <cellStyle name="Normal 168 3 2 2" xfId="5607"/>
    <cellStyle name="Normal 168 3 3" xfId="2178"/>
    <cellStyle name="Normal 168 3 3 2" xfId="5608"/>
    <cellStyle name="Normal 168 3 4" xfId="5606"/>
    <cellStyle name="Normal 169" xfId="2179"/>
    <cellStyle name="Normal 169 2" xfId="2180"/>
    <cellStyle name="Normal 169 2 2" xfId="5610"/>
    <cellStyle name="Normal 169 3" xfId="2181"/>
    <cellStyle name="Normal 169 3 2" xfId="5611"/>
    <cellStyle name="Normal 169 4" xfId="5609"/>
    <cellStyle name="Normal 17" xfId="2182"/>
    <cellStyle name="Normal 17 2" xfId="2183"/>
    <cellStyle name="Normal 17 2 2" xfId="5613"/>
    <cellStyle name="Normal 17 3" xfId="5612"/>
    <cellStyle name="Normal 18" xfId="2184"/>
    <cellStyle name="Normal 18 2" xfId="2185"/>
    <cellStyle name="Normal 18 2 2" xfId="5615"/>
    <cellStyle name="Normal 18 3" xfId="5614"/>
    <cellStyle name="Normal 19" xfId="2186"/>
    <cellStyle name="Normal 19 2" xfId="2187"/>
    <cellStyle name="Normal 19 2 2" xfId="5617"/>
    <cellStyle name="Normal 19 3" xfId="5616"/>
    <cellStyle name="Normal 2" xfId="7"/>
    <cellStyle name="Normal 2 10" xfId="2188"/>
    <cellStyle name="Normal 2 10 2" xfId="2189"/>
    <cellStyle name="Normal 2 10 2 2" xfId="2190"/>
    <cellStyle name="Normal 2 10 2 2 2" xfId="2191"/>
    <cellStyle name="Normal 2 10 2 2 2 2" xfId="6820"/>
    <cellStyle name="Normal 2 10 2 2 2 3" xfId="7248"/>
    <cellStyle name="Normal 2 10 2 2 3" xfId="2192"/>
    <cellStyle name="Normal 2 10 2 2 3 2" xfId="49"/>
    <cellStyle name="Normal 2 10 2 2 3 2 2" xfId="6792"/>
    <cellStyle name="Normal 2 10 2 2 3 2 3" xfId="7201"/>
    <cellStyle name="Normal 2 10 2 2 3 3" xfId="6821"/>
    <cellStyle name="Normal 2 10 2 2 3 4" xfId="7249"/>
    <cellStyle name="Normal 2 10 2 2 4" xfId="2193"/>
    <cellStyle name="Normal 2 10 2 2 4 2" xfId="6822"/>
    <cellStyle name="Normal 2 10 2 2 4 3" xfId="7250"/>
    <cellStyle name="Normal 2 10 2 2 5" xfId="6619"/>
    <cellStyle name="Normal 2 10 2 2 6" xfId="7247"/>
    <cellStyle name="Normal 2 10 2 3" xfId="2194"/>
    <cellStyle name="Normal 2 10 2 3 2" xfId="6823"/>
    <cellStyle name="Normal 2 10 2 4" xfId="5620"/>
    <cellStyle name="Normal 2 10 2 5" xfId="7246"/>
    <cellStyle name="Normal 2 10 3" xfId="2195"/>
    <cellStyle name="Normal 2 10 3 2" xfId="2196"/>
    <cellStyle name="Normal 2 10 3 2 2" xfId="6824"/>
    <cellStyle name="Normal 2 10 3 2 3" xfId="7252"/>
    <cellStyle name="Normal 2 10 3 3" xfId="6721"/>
    <cellStyle name="Normal 2 10 3 4" xfId="7251"/>
    <cellStyle name="Normal 2 10 4" xfId="2197"/>
    <cellStyle name="Normal 2 10 4 2" xfId="2198"/>
    <cellStyle name="Normal 2 10 4 2 2" xfId="6826"/>
    <cellStyle name="Normal 2 10 4 2 3" xfId="7253"/>
    <cellStyle name="Normal 2 10 4 3" xfId="6825"/>
    <cellStyle name="Normal 2 10 4 4" xfId="6722"/>
    <cellStyle name="Normal 2 10 5" xfId="2199"/>
    <cellStyle name="Normal 2 10 5 2" xfId="46"/>
    <cellStyle name="Normal 2 10 5 2 2" xfId="6789"/>
    <cellStyle name="Normal 2 10 5 2 3" xfId="7198"/>
    <cellStyle name="Normal 2 10 5 3" xfId="6611"/>
    <cellStyle name="Normal 2 10 5 4" xfId="7254"/>
    <cellStyle name="Normal 2 10 6" xfId="2200"/>
    <cellStyle name="Normal 2 10 6 2" xfId="6827"/>
    <cellStyle name="Normal 2 10 6 3" xfId="7255"/>
    <cellStyle name="Normal 2 10 7" xfId="5619"/>
    <cellStyle name="Normal 2 10 8" xfId="7245"/>
    <cellStyle name="Normal 2 11" xfId="2201"/>
    <cellStyle name="Normal 2 11 2" xfId="2202"/>
    <cellStyle name="Normal 2 11 2 10" xfId="5622"/>
    <cellStyle name="Normal 2 11 2 2" xfId="2203"/>
    <cellStyle name="Normal 2 11 2 2 2" xfId="2204"/>
    <cellStyle name="Normal 2 11 2 2 2 2" xfId="2205"/>
    <cellStyle name="Normal 2 11 2 2 2 3" xfId="6634"/>
    <cellStyle name="Normal 2 11 2 2 3" xfId="2206"/>
    <cellStyle name="Normal 2 11 2 2 4" xfId="2207"/>
    <cellStyle name="Normal 2 11 2 3" xfId="2208"/>
    <cellStyle name="Normal 2 11 2 3 2" xfId="2209"/>
    <cellStyle name="Normal 2 11 2 3 3" xfId="6635"/>
    <cellStyle name="Normal 2 11 2 4" xfId="2210"/>
    <cellStyle name="Normal 2 11 2 4 2" xfId="2211"/>
    <cellStyle name="Normal 2 11 2 4 3" xfId="6828"/>
    <cellStyle name="Normal 2 11 2 5" xfId="2212"/>
    <cellStyle name="Normal 2 11 2 5 2" xfId="2213"/>
    <cellStyle name="Normal 2 11 2 6" xfId="2214"/>
    <cellStyle name="Normal 2 11 2 6 2" xfId="2215"/>
    <cellStyle name="Normal 2 11 2 6 3" xfId="2216"/>
    <cellStyle name="Normal 2 11 2 7" xfId="2217"/>
    <cellStyle name="Normal 2 11 2 7 2" xfId="5623"/>
    <cellStyle name="Normal 2 11 2 8" xfId="2218"/>
    <cellStyle name="Normal 2 11 2 8 2" xfId="5624"/>
    <cellStyle name="Normal 2 11 2 9" xfId="6607"/>
    <cellStyle name="Normal 2 11 3" xfId="2219"/>
    <cellStyle name="Normal 2 11 3 2" xfId="2220"/>
    <cellStyle name="Normal 2 11 3 2 2" xfId="5626"/>
    <cellStyle name="Normal 2 11 3 3" xfId="5625"/>
    <cellStyle name="Normal 2 11 4" xfId="2221"/>
    <cellStyle name="Normal 2 11 4 2" xfId="2222"/>
    <cellStyle name="Normal 2 11 4 2 2" xfId="5628"/>
    <cellStyle name="Normal 2 11 4 3" xfId="5627"/>
    <cellStyle name="Normal 2 11 5" xfId="2223"/>
    <cellStyle name="Normal 2 11 5 2" xfId="2224"/>
    <cellStyle name="Normal 2 11 5 2 2" xfId="5630"/>
    <cellStyle name="Normal 2 11 5 3" xfId="5629"/>
    <cellStyle name="Normal 2 11 6" xfId="36"/>
    <cellStyle name="Normal 2 11 6 2" xfId="5631"/>
    <cellStyle name="Normal 2 11 7" xfId="2225"/>
    <cellStyle name="Normal 2 11 7 2" xfId="6679"/>
    <cellStyle name="Normal 2 11 8" xfId="5621"/>
    <cellStyle name="Normal 2 11_100713 Data Request for Statistics Center Abu Dhabi" xfId="2226"/>
    <cellStyle name="Normal 2 12" xfId="2227"/>
    <cellStyle name="Normal 2 12 2" xfId="2228"/>
    <cellStyle name="Normal 2 12 2 2" xfId="2229"/>
    <cellStyle name="Normal 2 12 2 2 2" xfId="6829"/>
    <cellStyle name="Normal 2 12 2 2 3" xfId="7258"/>
    <cellStyle name="Normal 2 12 2 3" xfId="2230"/>
    <cellStyle name="Normal 2 12 2 3 2" xfId="6830"/>
    <cellStyle name="Normal 2 12 2 3 3" xfId="7259"/>
    <cellStyle name="Normal 2 12 2 4" xfId="5633"/>
    <cellStyle name="Normal 2 12 2 5" xfId="7257"/>
    <cellStyle name="Normal 2 12 3" xfId="2231"/>
    <cellStyle name="Normal 2 12 3 2" xfId="2232"/>
    <cellStyle name="Normal 2 12 3 2 2" xfId="6832"/>
    <cellStyle name="Normal 2 12 3 3" xfId="6831"/>
    <cellStyle name="Normal 2 12 3 4" xfId="6559"/>
    <cellStyle name="Normal 2 12 3 5" xfId="7260"/>
    <cellStyle name="Normal 2 12 4" xfId="2233"/>
    <cellStyle name="Normal 2 12 4 2" xfId="2234"/>
    <cellStyle name="Normal 2 12 4 2 2" xfId="6834"/>
    <cellStyle name="Normal 2 12 4 2 3" xfId="7262"/>
    <cellStyle name="Normal 2 12 4 3" xfId="6833"/>
    <cellStyle name="Normal 2 12 4 4" xfId="6723"/>
    <cellStyle name="Normal 2 12 4 5" xfId="7261"/>
    <cellStyle name="Normal 2 12 5" xfId="2235"/>
    <cellStyle name="Normal 2 12 5 2" xfId="52"/>
    <cellStyle name="Normal 2 12 5 2 2" xfId="6794"/>
    <cellStyle name="Normal 2 12 5 2 3" xfId="7203"/>
    <cellStyle name="Normal 2 12 5 3" xfId="6835"/>
    <cellStyle name="Normal 2 12 5 4" xfId="7263"/>
    <cellStyle name="Normal 2 12 6" xfId="2236"/>
    <cellStyle name="Normal 2 12 6 2" xfId="6836"/>
    <cellStyle name="Normal 2 12 6 3" xfId="7264"/>
    <cellStyle name="Normal 2 12 7" xfId="5632"/>
    <cellStyle name="Normal 2 12 8" xfId="7256"/>
    <cellStyle name="Normal 2 13" xfId="2237"/>
    <cellStyle name="Normal 2 13 2" xfId="2238"/>
    <cellStyle name="Normal 2 13 2 2" xfId="5635"/>
    <cellStyle name="Normal 2 13 3" xfId="2239"/>
    <cellStyle name="Normal 2 13 3 2" xfId="6560"/>
    <cellStyle name="Normal 2 13 4" xfId="5634"/>
    <cellStyle name="Normal 2 14" xfId="2240"/>
    <cellStyle name="Normal 2 14 2" xfId="2241"/>
    <cellStyle name="Normal 2 14 2 2" xfId="2242"/>
    <cellStyle name="Normal 2 14 2 2 2" xfId="6838"/>
    <cellStyle name="Normal 2 14 2 3" xfId="6837"/>
    <cellStyle name="Normal 2 14 2 4" xfId="5637"/>
    <cellStyle name="Normal 2 14 2 5" xfId="7266"/>
    <cellStyle name="Normal 2 14 3" xfId="2243"/>
    <cellStyle name="Normal 2 14 3 2" xfId="2244"/>
    <cellStyle name="Normal 2 14 3 2 2" xfId="6840"/>
    <cellStyle name="Normal 2 14 3 2 3" xfId="7267"/>
    <cellStyle name="Normal 2 14 3 3" xfId="6839"/>
    <cellStyle name="Normal 2 14 3 4" xfId="6724"/>
    <cellStyle name="Normal 2 14 4" xfId="2245"/>
    <cellStyle name="Normal 2 14 4 2" xfId="6725"/>
    <cellStyle name="Normal 2 14 4 3" xfId="7268"/>
    <cellStyle name="Normal 2 14 5" xfId="2246"/>
    <cellStyle name="Normal 2 14 5 2" xfId="6620"/>
    <cellStyle name="Normal 2 14 5 3" xfId="7269"/>
    <cellStyle name="Normal 2 14 6" xfId="5636"/>
    <cellStyle name="Normal 2 14 7" xfId="7265"/>
    <cellStyle name="Normal 2 15" xfId="2247"/>
    <cellStyle name="Normal 2 15 2" xfId="2248"/>
    <cellStyle name="Normal 2 15 2 2" xfId="5639"/>
    <cellStyle name="Normal 2 15 3" xfId="5638"/>
    <cellStyle name="Normal 2 16" xfId="2249"/>
    <cellStyle name="Normal 2 16 2" xfId="2250"/>
    <cellStyle name="Normal 2 16 2 2" xfId="5641"/>
    <cellStyle name="Normal 2 16 3" xfId="5640"/>
    <cellStyle name="Normal 2 17" xfId="2251"/>
    <cellStyle name="Normal 2 17 2" xfId="2252"/>
    <cellStyle name="Normal 2 17 2 2" xfId="5643"/>
    <cellStyle name="Normal 2 17 3" xfId="5642"/>
    <cellStyle name="Normal 2 18" xfId="2253"/>
    <cellStyle name="Normal 2 18 2" xfId="2254"/>
    <cellStyle name="Normal 2 18 2 2" xfId="5645"/>
    <cellStyle name="Normal 2 18 3" xfId="5644"/>
    <cellStyle name="Normal 2 19" xfId="2255"/>
    <cellStyle name="Normal 2 19 2" xfId="2256"/>
    <cellStyle name="Normal 2 19 2 2" xfId="5647"/>
    <cellStyle name="Normal 2 19 3" xfId="5646"/>
    <cellStyle name="Normal 2 2" xfId="8"/>
    <cellStyle name="Normal 2 2 10" xfId="2257"/>
    <cellStyle name="Normal 2 2 10 2" xfId="2258"/>
    <cellStyle name="Normal 2 2 10 2 2" xfId="2259"/>
    <cellStyle name="Normal 2 2 10 2 2 2" xfId="6841"/>
    <cellStyle name="Normal 2 2 10 2 2 3" xfId="7272"/>
    <cellStyle name="Normal 2 2 10 2 3" xfId="5650"/>
    <cellStyle name="Normal 2 2 10 2 4" xfId="7271"/>
    <cellStyle name="Normal 2 2 10 3" xfId="2260"/>
    <cellStyle name="Normal 2 2 10 3 2" xfId="6842"/>
    <cellStyle name="Normal 2 2 10 3 3" xfId="7273"/>
    <cellStyle name="Normal 2 2 10 4" xfId="2261"/>
    <cellStyle name="Normal 2 2 10 4 2" xfId="6843"/>
    <cellStyle name="Normal 2 2 10 4 3" xfId="7274"/>
    <cellStyle name="Normal 2 2 10 5" xfId="5649"/>
    <cellStyle name="Normal 2 2 10 6" xfId="7270"/>
    <cellStyle name="Normal 2 2 11" xfId="2262"/>
    <cellStyle name="Normal 2 2 11 2" xfId="2263"/>
    <cellStyle name="Normal 2 2 11 2 2" xfId="5652"/>
    <cellStyle name="Normal 2 2 11 3" xfId="5651"/>
    <cellStyle name="Normal 2 2 12" xfId="2264"/>
    <cellStyle name="Normal 2 2 12 2" xfId="2265"/>
    <cellStyle name="Normal 2 2 12 2 2" xfId="5654"/>
    <cellStyle name="Normal 2 2 12 3" xfId="5653"/>
    <cellStyle name="Normal 2 2 13" xfId="2266"/>
    <cellStyle name="Normal 2 2 13 2" xfId="2267"/>
    <cellStyle name="Normal 2 2 13 2 2" xfId="5656"/>
    <cellStyle name="Normal 2 2 13 3" xfId="5655"/>
    <cellStyle name="Normal 2 2 14" xfId="2268"/>
    <cellStyle name="Normal 2 2 14 2" xfId="2269"/>
    <cellStyle name="Normal 2 2 14 2 2" xfId="5658"/>
    <cellStyle name="Normal 2 2 14 3" xfId="5657"/>
    <cellStyle name="Normal 2 2 15" xfId="2270"/>
    <cellStyle name="Normal 2 2 15 2" xfId="2271"/>
    <cellStyle name="Normal 2 2 15 2 2" xfId="5660"/>
    <cellStyle name="Normal 2 2 15 3" xfId="5659"/>
    <cellStyle name="Normal 2 2 16" xfId="2272"/>
    <cellStyle name="Normal 2 2 16 2" xfId="2273"/>
    <cellStyle name="Normal 2 2 16 2 2" xfId="5662"/>
    <cellStyle name="Normal 2 2 16 3" xfId="5661"/>
    <cellStyle name="Normal 2 2 17" xfId="2274"/>
    <cellStyle name="Normal 2 2 17 2" xfId="2275"/>
    <cellStyle name="Normal 2 2 17 2 2" xfId="2276"/>
    <cellStyle name="Normal 2 2 17 2 2 2" xfId="6844"/>
    <cellStyle name="Normal 2 2 17 2 2 3" xfId="7277"/>
    <cellStyle name="Normal 2 2 17 2 3" xfId="5664"/>
    <cellStyle name="Normal 2 2 17 2 4" xfId="7276"/>
    <cellStyle name="Normal 2 2 17 3" xfId="2277"/>
    <cellStyle name="Normal 2 2 17 3 2" xfId="6845"/>
    <cellStyle name="Normal 2 2 17 3 3" xfId="7278"/>
    <cellStyle name="Normal 2 2 17 4" xfId="5663"/>
    <cellStyle name="Normal 2 2 17 5" xfId="7275"/>
    <cellStyle name="Normal 2 2 18" xfId="2278"/>
    <cellStyle name="Normal 2 2 18 2" xfId="2279"/>
    <cellStyle name="Normal 2 2 18 2 2" xfId="5666"/>
    <cellStyle name="Normal 2 2 18 3" xfId="5665"/>
    <cellStyle name="Normal 2 2 19" xfId="2280"/>
    <cellStyle name="Normal 2 2 19 2" xfId="2281"/>
    <cellStyle name="Normal 2 2 19 2 2" xfId="5668"/>
    <cellStyle name="Normal 2 2 19 3" xfId="5667"/>
    <cellStyle name="Normal 2 2 2" xfId="9"/>
    <cellStyle name="Normal 2 2 2 10" xfId="5669"/>
    <cellStyle name="Normal 2 2 2 2" xfId="2282"/>
    <cellStyle name="Normal 2 2 2 2 2" xfId="2283"/>
    <cellStyle name="Normal 2 2 2 2 2 2" xfId="5671"/>
    <cellStyle name="Normal 2 2 2 2 3" xfId="2284"/>
    <cellStyle name="Normal 2 2 2 2 3 2" xfId="6680"/>
    <cellStyle name="Normal 2 2 2 2 4" xfId="6636"/>
    <cellStyle name="Normal 2 2 2 2 5" xfId="5670"/>
    <cellStyle name="Normal 2 2 2 2 6" xfId="7279"/>
    <cellStyle name="Normal 2 2 2 3" xfId="2285"/>
    <cellStyle name="Normal 2 2 2 3 2" xfId="2286"/>
    <cellStyle name="Normal 2 2 2 3 2 2" xfId="2287"/>
    <cellStyle name="Normal 2 2 2 3 2 2 2" xfId="6846"/>
    <cellStyle name="Normal 2 2 2 3 2 2 3" xfId="7281"/>
    <cellStyle name="Normal 2 2 2 3 2 3" xfId="5673"/>
    <cellStyle name="Normal 2 2 2 3 2 4" xfId="7280"/>
    <cellStyle name="Normal 2 2 2 3 3" xfId="2288"/>
    <cellStyle name="Normal 2 2 2 3 3 2" xfId="6561"/>
    <cellStyle name="Normal 2 2 2 3 4" xfId="2289"/>
    <cellStyle name="Normal 2 2 2 3 4 2" xfId="6681"/>
    <cellStyle name="Normal 2 2 2 3 4 3" xfId="7282"/>
    <cellStyle name="Normal 2 2 2 3 5" xfId="2290"/>
    <cellStyle name="Normal 2 2 2 3 5 2" xfId="6847"/>
    <cellStyle name="Normal 2 2 2 3 5 3" xfId="6623"/>
    <cellStyle name="Normal 2 2 2 3 5 4" xfId="7283"/>
    <cellStyle name="Normal 2 2 2 3 6" xfId="5672"/>
    <cellStyle name="Normal 2 2 2 4" xfId="2291"/>
    <cellStyle name="Normal 2 2 2 4 2" xfId="2292"/>
    <cellStyle name="Normal 2 2 2 4 2 2" xfId="2293"/>
    <cellStyle name="Normal 2 2 2 4 2 2 2" xfId="6848"/>
    <cellStyle name="Normal 2 2 2 4 2 2 3" xfId="7286"/>
    <cellStyle name="Normal 2 2 2 4 2 3" xfId="5675"/>
    <cellStyle name="Normal 2 2 2 4 2 4" xfId="7285"/>
    <cellStyle name="Normal 2 2 2 4 3" xfId="2294"/>
    <cellStyle name="Normal 2 2 2 4 3 2" xfId="6562"/>
    <cellStyle name="Normal 2 2 2 4 4" xfId="2295"/>
    <cellStyle name="Normal 2 2 2 4 4 2" xfId="6849"/>
    <cellStyle name="Normal 2 2 2 4 4 3" xfId="7287"/>
    <cellStyle name="Normal 2 2 2 4 5" xfId="2296"/>
    <cellStyle name="Normal 2 2 2 4 5 2" xfId="6850"/>
    <cellStyle name="Normal 2 2 2 4 5 3" xfId="7288"/>
    <cellStyle name="Normal 2 2 2 4 6" xfId="5674"/>
    <cellStyle name="Normal 2 2 2 4 7" xfId="7284"/>
    <cellStyle name="Normal 2 2 2 5" xfId="2297"/>
    <cellStyle name="Normal 2 2 2 5 2" xfId="5676"/>
    <cellStyle name="Normal 2 2 2 6" xfId="2298"/>
    <cellStyle name="Normal 2 2 2 6 2" xfId="6563"/>
    <cellStyle name="Normal 2 2 2 7" xfId="2299"/>
    <cellStyle name="Normal 2 2 2 7 2" xfId="6564"/>
    <cellStyle name="Normal 2 2 2 8" xfId="2300"/>
    <cellStyle name="Normal 2 2 2 8 2" xfId="6851"/>
    <cellStyle name="Normal 2 2 2 9" xfId="2301"/>
    <cellStyle name="Normal 2 2 2 9 2" xfId="6852"/>
    <cellStyle name="Normal 2 2 2 9 3" xfId="7289"/>
    <cellStyle name="Normal 2 2 20" xfId="2302"/>
    <cellStyle name="Normal 2 2 20 2" xfId="2303"/>
    <cellStyle name="Normal 2 2 20 2 2" xfId="5678"/>
    <cellStyle name="Normal 2 2 20 3" xfId="5677"/>
    <cellStyle name="Normal 2 2 21" xfId="2304"/>
    <cellStyle name="Normal 2 2 21 2" xfId="2305"/>
    <cellStyle name="Normal 2 2 21 2 2" xfId="5680"/>
    <cellStyle name="Normal 2 2 21 3" xfId="5679"/>
    <cellStyle name="Normal 2 2 22" xfId="2306"/>
    <cellStyle name="Normal 2 2 22 2" xfId="2307"/>
    <cellStyle name="Normal 2 2 22 2 2" xfId="5682"/>
    <cellStyle name="Normal 2 2 22 3" xfId="5681"/>
    <cellStyle name="Normal 2 2 23" xfId="2308"/>
    <cellStyle name="Normal 2 2 23 2" xfId="2309"/>
    <cellStyle name="Normal 2 2 23 2 2" xfId="5684"/>
    <cellStyle name="Normal 2 2 23 3" xfId="5683"/>
    <cellStyle name="Normal 2 2 24" xfId="2310"/>
    <cellStyle name="Normal 2 2 24 2" xfId="2311"/>
    <cellStyle name="Normal 2 2 24 2 2" xfId="6765"/>
    <cellStyle name="Normal 2 2 24 3" xfId="5685"/>
    <cellStyle name="Normal 2 2 25" xfId="2312"/>
    <cellStyle name="Normal 2 2 25 2" xfId="2313"/>
    <cellStyle name="Normal 2 2 25 2 2" xfId="6854"/>
    <cellStyle name="Normal 2 2 25 3" xfId="6853"/>
    <cellStyle name="Normal 2 2 25 4" xfId="6759"/>
    <cellStyle name="Normal 2 2 25 5" xfId="7290"/>
    <cellStyle name="Normal 2 2 26" xfId="2314"/>
    <cellStyle name="Normal 2 2 26 2" xfId="6855"/>
    <cellStyle name="Normal 2 2 26 3" xfId="7291"/>
    <cellStyle name="Normal 2 2 27" xfId="5648"/>
    <cellStyle name="Normal 2 2 3" xfId="10"/>
    <cellStyle name="Normal 2 2 3 10" xfId="2315"/>
    <cellStyle name="Normal 2 2 3 10 2" xfId="6856"/>
    <cellStyle name="Normal 2 2 3 11" xfId="2316"/>
    <cellStyle name="Normal 2 2 3 11 2" xfId="6857"/>
    <cellStyle name="Normal 2 2 3 11 3" xfId="7292"/>
    <cellStyle name="Normal 2 2 3 12" xfId="5686"/>
    <cellStyle name="Normal 2 2 3 2" xfId="2317"/>
    <cellStyle name="Normal 2 2 3 2 2" xfId="2318"/>
    <cellStyle name="Normal 2 2 3 2 2 2" xfId="2319"/>
    <cellStyle name="Normal 2 2 3 2 2 2 2" xfId="6858"/>
    <cellStyle name="Normal 2 2 3 2 2 2 3" xfId="7295"/>
    <cellStyle name="Normal 2 2 3 2 2 3" xfId="5688"/>
    <cellStyle name="Normal 2 2 3 2 2 4" xfId="7294"/>
    <cellStyle name="Normal 2 2 3 2 3" xfId="2320"/>
    <cellStyle name="Normal 2 2 3 2 3 2" xfId="6565"/>
    <cellStyle name="Normal 2 2 3 2 4" xfId="2321"/>
    <cellStyle name="Normal 2 2 3 2 4 2" xfId="6682"/>
    <cellStyle name="Normal 2 2 3 2 4 3" xfId="7296"/>
    <cellStyle name="Normal 2 2 3 2 5" xfId="2322"/>
    <cellStyle name="Normal 2 2 3 2 5 2" xfId="6859"/>
    <cellStyle name="Normal 2 2 3 2 5 3" xfId="7297"/>
    <cellStyle name="Normal 2 2 3 2 6" xfId="5687"/>
    <cellStyle name="Normal 2 2 3 2 7" xfId="7293"/>
    <cellStyle name="Normal 2 2 3 3" xfId="2323"/>
    <cellStyle name="Normal 2 2 3 3 2" xfId="2324"/>
    <cellStyle name="Normal 2 2 3 3 2 2" xfId="2325"/>
    <cellStyle name="Normal 2 2 3 3 2 2 2" xfId="6860"/>
    <cellStyle name="Normal 2 2 3 3 2 2 3" xfId="7299"/>
    <cellStyle name="Normal 2 2 3 3 2 3" xfId="5690"/>
    <cellStyle name="Normal 2 2 3 3 2 4" xfId="7298"/>
    <cellStyle name="Normal 2 2 3 3 3" xfId="2326"/>
    <cellStyle name="Normal 2 2 3 3 3 2" xfId="6683"/>
    <cellStyle name="Normal 2 2 3 3 3 3" xfId="7300"/>
    <cellStyle name="Normal 2 2 3 3 4" xfId="2327"/>
    <cellStyle name="Normal 2 2 3 3 4 2" xfId="6861"/>
    <cellStyle name="Normal 2 2 3 3 4 3" xfId="6637"/>
    <cellStyle name="Normal 2 2 3 3 4 4" xfId="7301"/>
    <cellStyle name="Normal 2 2 3 3 5" xfId="5689"/>
    <cellStyle name="Normal 2 2 3 4" xfId="2328"/>
    <cellStyle name="Normal 2 2 3 4 2" xfId="2329"/>
    <cellStyle name="Normal 2 2 3 4 2 2" xfId="2330"/>
    <cellStyle name="Normal 2 2 3 4 2 2 2" xfId="6862"/>
    <cellStyle name="Normal 2 2 3 4 2 2 3" xfId="7304"/>
    <cellStyle name="Normal 2 2 3 4 2 3" xfId="5692"/>
    <cellStyle name="Normal 2 2 3 4 2 4" xfId="7303"/>
    <cellStyle name="Normal 2 2 3 4 3" xfId="2331"/>
    <cellStyle name="Normal 2 2 3 4 3 2" xfId="6863"/>
    <cellStyle name="Normal 2 2 3 4 3 3" xfId="7305"/>
    <cellStyle name="Normal 2 2 3 4 4" xfId="2332"/>
    <cellStyle name="Normal 2 2 3 4 4 2" xfId="6864"/>
    <cellStyle name="Normal 2 2 3 4 4 3" xfId="7306"/>
    <cellStyle name="Normal 2 2 3 4 5" xfId="5691"/>
    <cellStyle name="Normal 2 2 3 4 6" xfId="7302"/>
    <cellStyle name="Normal 2 2 3 5" xfId="2333"/>
    <cellStyle name="Normal 2 2 3 5 2" xfId="2334"/>
    <cellStyle name="Normal 2 2 3 5 2 2" xfId="2335"/>
    <cellStyle name="Normal 2 2 3 5 2 2 2" xfId="6865"/>
    <cellStyle name="Normal 2 2 3 5 2 2 3" xfId="7309"/>
    <cellStyle name="Normal 2 2 3 5 2 3" xfId="5694"/>
    <cellStyle name="Normal 2 2 3 5 2 4" xfId="7308"/>
    <cellStyle name="Normal 2 2 3 5 3" xfId="2336"/>
    <cellStyle name="Normal 2 2 3 5 3 2" xfId="6866"/>
    <cellStyle name="Normal 2 2 3 5 3 3" xfId="7310"/>
    <cellStyle name="Normal 2 2 3 5 4" xfId="5693"/>
    <cellStyle name="Normal 2 2 3 5 5" xfId="7307"/>
    <cellStyle name="Normal 2 2 3 6" xfId="2337"/>
    <cellStyle name="Normal 2 2 3 6 2" xfId="2338"/>
    <cellStyle name="Normal 2 2 3 6 2 2" xfId="2339"/>
    <cellStyle name="Normal 2 2 3 6 2 2 2" xfId="6867"/>
    <cellStyle name="Normal 2 2 3 6 2 2 3" xfId="7313"/>
    <cellStyle name="Normal 2 2 3 6 2 3" xfId="5696"/>
    <cellStyle name="Normal 2 2 3 6 2 4" xfId="7312"/>
    <cellStyle name="Normal 2 2 3 6 3" xfId="2340"/>
    <cellStyle name="Normal 2 2 3 6 3 2" xfId="6868"/>
    <cellStyle name="Normal 2 2 3 6 3 3" xfId="7314"/>
    <cellStyle name="Normal 2 2 3 6 4" xfId="5695"/>
    <cellStyle name="Normal 2 2 3 6 5" xfId="7311"/>
    <cellStyle name="Normal 2 2 3 7" xfId="2341"/>
    <cellStyle name="Normal 2 2 3 7 2" xfId="2342"/>
    <cellStyle name="Normal 2 2 3 7 2 2" xfId="2343"/>
    <cellStyle name="Normal 2 2 3 7 2 2 2" xfId="6869"/>
    <cellStyle name="Normal 2 2 3 7 2 2 3" xfId="7317"/>
    <cellStyle name="Normal 2 2 3 7 2 3" xfId="5698"/>
    <cellStyle name="Normal 2 2 3 7 2 4" xfId="7316"/>
    <cellStyle name="Normal 2 2 3 7 3" xfId="2344"/>
    <cellStyle name="Normal 2 2 3 7 3 2" xfId="6870"/>
    <cellStyle name="Normal 2 2 3 7 3 3" xfId="7318"/>
    <cellStyle name="Normal 2 2 3 7 4" xfId="5697"/>
    <cellStyle name="Normal 2 2 3 7 5" xfId="7315"/>
    <cellStyle name="Normal 2 2 3 8" xfId="2345"/>
    <cellStyle name="Normal 2 2 3 8 2" xfId="2346"/>
    <cellStyle name="Normal 2 2 3 8 2 2" xfId="2347"/>
    <cellStyle name="Normal 2 2 3 8 2 2 2" xfId="6871"/>
    <cellStyle name="Normal 2 2 3 8 2 2 3" xfId="7321"/>
    <cellStyle name="Normal 2 2 3 8 2 3" xfId="5700"/>
    <cellStyle name="Normal 2 2 3 8 2 4" xfId="7320"/>
    <cellStyle name="Normal 2 2 3 8 3" xfId="2348"/>
    <cellStyle name="Normal 2 2 3 8 3 2" xfId="6872"/>
    <cellStyle name="Normal 2 2 3 8 3 3" xfId="7322"/>
    <cellStyle name="Normal 2 2 3 8 4" xfId="5699"/>
    <cellStyle name="Normal 2 2 3 8 5" xfId="7319"/>
    <cellStyle name="Normal 2 2 3 9" xfId="2349"/>
    <cellStyle name="Normal 2 2 3 9 2" xfId="5701"/>
    <cellStyle name="Normal 2 2 4" xfId="11"/>
    <cellStyle name="Normal 2 2 4 2" xfId="2350"/>
    <cellStyle name="Normal 2 2 4 2 2" xfId="59"/>
    <cellStyle name="Normal 2 2 4 2 2 2" xfId="6609"/>
    <cellStyle name="Normal 2 2 4 2 2 3" xfId="7205"/>
    <cellStyle name="Normal 2 2 4 2 3" xfId="2351"/>
    <cellStyle name="Normal 2 2 4 2 3 2" xfId="6873"/>
    <cellStyle name="Normal 2 2 4 2 4" xfId="2352"/>
    <cellStyle name="Normal 2 2 4 2 4 2" xfId="40"/>
    <cellStyle name="Normal 2 2 4 2 4 2 2" xfId="6787"/>
    <cellStyle name="Normal 2 2 4 2 4 2 3" xfId="7196"/>
    <cellStyle name="Normal 2 2 4 2 4 3" xfId="6874"/>
    <cellStyle name="Normal 2 2 4 2 4 4" xfId="7324"/>
    <cellStyle name="Normal 2 2 4 2 5" xfId="2353"/>
    <cellStyle name="Normal 2 2 4 2 5 2" xfId="6875"/>
    <cellStyle name="Normal 2 2 4 2 5 3" xfId="7325"/>
    <cellStyle name="Normal 2 2 4 2 6" xfId="5703"/>
    <cellStyle name="Normal 2 2 4 2 7" xfId="7323"/>
    <cellStyle name="Normal 2 2 4 3" xfId="2354"/>
    <cellStyle name="Normal 2 2 4 3 2" xfId="2355"/>
    <cellStyle name="Normal 2 2 4 3 2 2" xfId="6877"/>
    <cellStyle name="Normal 2 2 4 3 3" xfId="6876"/>
    <cellStyle name="Normal 2 2 4 3 4" xfId="6566"/>
    <cellStyle name="Normal 2 2 4 3 5" xfId="7326"/>
    <cellStyle name="Normal 2 2 4 4" xfId="2356"/>
    <cellStyle name="Normal 2 2 4 4 2" xfId="6567"/>
    <cellStyle name="Normal 2 2 4 5" xfId="2357"/>
    <cellStyle name="Normal 2 2 4 5 2" xfId="6878"/>
    <cellStyle name="Normal 2 2 4 5 3" xfId="6604"/>
    <cellStyle name="Normal 2 2 4 6" xfId="2358"/>
    <cellStyle name="Normal 2 2 4 6 2" xfId="6879"/>
    <cellStyle name="Normal 2 2 4 6 3" xfId="7327"/>
    <cellStyle name="Normal 2 2 4 7" xfId="62"/>
    <cellStyle name="Normal 2 2 4 7 2" xfId="6795"/>
    <cellStyle name="Normal 2 2 4 7 3" xfId="7208"/>
    <cellStyle name="Normal 2 2 4 8" xfId="5702"/>
    <cellStyle name="Normal 2 2 4 9" xfId="7184"/>
    <cellStyle name="Normal 2 2 5" xfId="2359"/>
    <cellStyle name="Normal 2 2 5 2" xfId="2360"/>
    <cellStyle name="Normal 2 2 5 2 2" xfId="2361"/>
    <cellStyle name="Normal 2 2 5 2 2 2" xfId="6685"/>
    <cellStyle name="Normal 2 2 5 2 3" xfId="6639"/>
    <cellStyle name="Normal 2 2 5 2 4" xfId="5705"/>
    <cellStyle name="Normal 2 2 5 2 5" xfId="7328"/>
    <cellStyle name="Normal 2 2 5 3" xfId="2362"/>
    <cellStyle name="Normal 2 2 5 3 2" xfId="6568"/>
    <cellStyle name="Normal 2 2 5 4" xfId="2363"/>
    <cellStyle name="Normal 2 2 5 4 2" xfId="6684"/>
    <cellStyle name="Normal 2 2 5 5" xfId="6638"/>
    <cellStyle name="Normal 2 2 5 6" xfId="5704"/>
    <cellStyle name="Normal 2 2 6" xfId="2364"/>
    <cellStyle name="Normal 2 2 6 2" xfId="2365"/>
    <cellStyle name="Normal 2 2 6 2 2" xfId="5707"/>
    <cellStyle name="Normal 2 2 6 3" xfId="2366"/>
    <cellStyle name="Normal 2 2 6 3 2" xfId="6569"/>
    <cellStyle name="Normal 2 2 6 4" xfId="2367"/>
    <cellStyle name="Normal 2 2 6 4 2" xfId="6686"/>
    <cellStyle name="Normal 2 2 6 5" xfId="6640"/>
    <cellStyle name="Normal 2 2 6 6" xfId="5706"/>
    <cellStyle name="Normal 2 2 6 7" xfId="7329"/>
    <cellStyle name="Normal 2 2 7" xfId="2368"/>
    <cellStyle name="Normal 2 2 7 2" xfId="2369"/>
    <cellStyle name="Normal 2 2 7 2 2" xfId="5709"/>
    <cellStyle name="Normal 2 2 7 3" xfId="2370"/>
    <cellStyle name="Normal 2 2 7 3 2" xfId="6570"/>
    <cellStyle name="Normal 2 2 7 4" xfId="2371"/>
    <cellStyle name="Normal 2 2 7 4 2" xfId="6687"/>
    <cellStyle name="Normal 2 2 7 5" xfId="6641"/>
    <cellStyle name="Normal 2 2 7 6" xfId="5708"/>
    <cellStyle name="Normal 2 2 7 7" xfId="7330"/>
    <cellStyle name="Normal 2 2 8" xfId="2372"/>
    <cellStyle name="Normal 2 2 8 2" xfId="2373"/>
    <cellStyle name="Normal 2 2 8 2 2" xfId="2374"/>
    <cellStyle name="Normal 2 2 8 2 2 2" xfId="6880"/>
    <cellStyle name="Normal 2 2 8 2 2 3" xfId="7333"/>
    <cellStyle name="Normal 2 2 8 2 3" xfId="5711"/>
    <cellStyle name="Normal 2 2 8 2 4" xfId="7332"/>
    <cellStyle name="Normal 2 2 8 3" xfId="2375"/>
    <cellStyle name="Normal 2 2 8 3 2" xfId="6571"/>
    <cellStyle name="Normal 2 2 8 4" xfId="2376"/>
    <cellStyle name="Normal 2 2 8 4 2" xfId="6688"/>
    <cellStyle name="Normal 2 2 8 4 3" xfId="7334"/>
    <cellStyle name="Normal 2 2 8 5" xfId="2377"/>
    <cellStyle name="Normal 2 2 8 5 2" xfId="6881"/>
    <cellStyle name="Normal 2 2 8 5 3" xfId="7335"/>
    <cellStyle name="Normal 2 2 8 6" xfId="5710"/>
    <cellStyle name="Normal 2 2 8 7" xfId="7331"/>
    <cellStyle name="Normal 2 2 9" xfId="2378"/>
    <cellStyle name="Normal 2 2 9 2" xfId="2379"/>
    <cellStyle name="Normal 2 2 9 2 2" xfId="5713"/>
    <cellStyle name="Normal 2 2 9 3" xfId="2380"/>
    <cellStyle name="Normal 2 2 9 3 2" xfId="6689"/>
    <cellStyle name="Normal 2 2 9 4" xfId="6642"/>
    <cellStyle name="Normal 2 2 9 5" xfId="5712"/>
    <cellStyle name="Normal 2 2 9 6" xfId="7336"/>
    <cellStyle name="Normal 2 2_100713 Data Request for Statistics Center Abu Dhabi" xfId="2381"/>
    <cellStyle name="Normal 2 20" xfId="2382"/>
    <cellStyle name="Normal 2 20 2" xfId="2383"/>
    <cellStyle name="Normal 2 20 2 2" xfId="5715"/>
    <cellStyle name="Normal 2 20 3" xfId="5714"/>
    <cellStyle name="Normal 2 21" xfId="2384"/>
    <cellStyle name="Normal 2 21 2" xfId="2385"/>
    <cellStyle name="Normal 2 21 2 2" xfId="5717"/>
    <cellStyle name="Normal 2 21 3" xfId="5716"/>
    <cellStyle name="Normal 2 22" xfId="2386"/>
    <cellStyle name="Normal 2 22 2" xfId="2387"/>
    <cellStyle name="Normal 2 22 2 2" xfId="5719"/>
    <cellStyle name="Normal 2 22 3" xfId="5718"/>
    <cellStyle name="Normal 2 23" xfId="2388"/>
    <cellStyle name="Normal 2 23 2" xfId="2389"/>
    <cellStyle name="Normal 2 23 2 2" xfId="5721"/>
    <cellStyle name="Normal 2 23 3" xfId="5720"/>
    <cellStyle name="Normal 2 24" xfId="2390"/>
    <cellStyle name="Normal 2 24 2" xfId="2391"/>
    <cellStyle name="Normal 2 24 2 2" xfId="5723"/>
    <cellStyle name="Normal 2 24 3" xfId="5722"/>
    <cellStyle name="Normal 2 25" xfId="2392"/>
    <cellStyle name="Normal 2 25 2" xfId="2393"/>
    <cellStyle name="Normal 2 25 2 2" xfId="5725"/>
    <cellStyle name="Normal 2 25 3" xfId="5724"/>
    <cellStyle name="Normal 2 26" xfId="2394"/>
    <cellStyle name="Normal 2 26 2" xfId="2395"/>
    <cellStyle name="Normal 2 26 2 2" xfId="5727"/>
    <cellStyle name="Normal 2 26 3" xfId="5726"/>
    <cellStyle name="Normal 2 27" xfId="2396"/>
    <cellStyle name="Normal 2 27 2" xfId="5728"/>
    <cellStyle name="Normal 2 28" xfId="2397"/>
    <cellStyle name="Normal 2 28 2" xfId="5729"/>
    <cellStyle name="Normal 2 29" xfId="2398"/>
    <cellStyle name="Normal 2 29 2" xfId="2399"/>
    <cellStyle name="Normal 2 29 3" xfId="6882"/>
    <cellStyle name="Normal 2 3" xfId="12"/>
    <cellStyle name="Normal 2 3 10" xfId="2400"/>
    <cellStyle name="Normal 2 3 10 2" xfId="2401"/>
    <cellStyle name="Normal 2 3 10 2 2" xfId="2402"/>
    <cellStyle name="Normal 2 3 10 2 2 2" xfId="6883"/>
    <cellStyle name="Normal 2 3 10 2 2 3" xfId="7339"/>
    <cellStyle name="Normal 2 3 10 2 3" xfId="5732"/>
    <cellStyle name="Normal 2 3 10 2 4" xfId="7338"/>
    <cellStyle name="Normal 2 3 10 3" xfId="2403"/>
    <cellStyle name="Normal 2 3 10 3 2" xfId="6884"/>
    <cellStyle name="Normal 2 3 10 3 3" xfId="7340"/>
    <cellStyle name="Normal 2 3 10 4" xfId="5731"/>
    <cellStyle name="Normal 2 3 10 5" xfId="7337"/>
    <cellStyle name="Normal 2 3 11" xfId="2404"/>
    <cellStyle name="Normal 2 3 11 2" xfId="2405"/>
    <cellStyle name="Normal 2 3 11 2 2" xfId="2406"/>
    <cellStyle name="Normal 2 3 11 2 2 2" xfId="6885"/>
    <cellStyle name="Normal 2 3 11 2 2 3" xfId="7343"/>
    <cellStyle name="Normal 2 3 11 2 3" xfId="5734"/>
    <cellStyle name="Normal 2 3 11 2 4" xfId="7342"/>
    <cellStyle name="Normal 2 3 11 3" xfId="2407"/>
    <cellStyle name="Normal 2 3 11 3 2" xfId="6886"/>
    <cellStyle name="Normal 2 3 11 3 3" xfId="7344"/>
    <cellStyle name="Normal 2 3 11 4" xfId="5733"/>
    <cellStyle name="Normal 2 3 11 5" xfId="7341"/>
    <cellStyle name="Normal 2 3 12" xfId="2408"/>
    <cellStyle name="Normal 2 3 12 2" xfId="2409"/>
    <cellStyle name="Normal 2 3 12 2 2" xfId="2410"/>
    <cellStyle name="Normal 2 3 12 2 2 2" xfId="6887"/>
    <cellStyle name="Normal 2 3 12 2 2 3" xfId="7347"/>
    <cellStyle name="Normal 2 3 12 2 3" xfId="5736"/>
    <cellStyle name="Normal 2 3 12 2 4" xfId="7346"/>
    <cellStyle name="Normal 2 3 12 3" xfId="2411"/>
    <cellStyle name="Normal 2 3 12 3 2" xfId="6888"/>
    <cellStyle name="Normal 2 3 12 3 3" xfId="7348"/>
    <cellStyle name="Normal 2 3 12 4" xfId="5735"/>
    <cellStyle name="Normal 2 3 12 5" xfId="7345"/>
    <cellStyle name="Normal 2 3 13" xfId="2412"/>
    <cellStyle name="Normal 2 3 13 2" xfId="2413"/>
    <cellStyle name="Normal 2 3 13 2 2" xfId="2414"/>
    <cellStyle name="Normal 2 3 13 2 2 2" xfId="6889"/>
    <cellStyle name="Normal 2 3 13 2 2 3" xfId="7351"/>
    <cellStyle name="Normal 2 3 13 2 3" xfId="5738"/>
    <cellStyle name="Normal 2 3 13 2 4" xfId="7350"/>
    <cellStyle name="Normal 2 3 13 3" xfId="2415"/>
    <cellStyle name="Normal 2 3 13 3 2" xfId="6890"/>
    <cellStyle name="Normal 2 3 13 3 3" xfId="7352"/>
    <cellStyle name="Normal 2 3 13 4" xfId="5737"/>
    <cellStyle name="Normal 2 3 13 5" xfId="7349"/>
    <cellStyle name="Normal 2 3 14" xfId="2416"/>
    <cellStyle name="Normal 2 3 14 2" xfId="2417"/>
    <cellStyle name="Normal 2 3 14 2 2" xfId="2418"/>
    <cellStyle name="Normal 2 3 14 2 2 2" xfId="6891"/>
    <cellStyle name="Normal 2 3 14 2 2 3" xfId="7355"/>
    <cellStyle name="Normal 2 3 14 2 3" xfId="5740"/>
    <cellStyle name="Normal 2 3 14 2 4" xfId="7354"/>
    <cellStyle name="Normal 2 3 14 3" xfId="2419"/>
    <cellStyle name="Normal 2 3 14 3 2" xfId="6892"/>
    <cellStyle name="Normal 2 3 14 3 3" xfId="7356"/>
    <cellStyle name="Normal 2 3 14 4" xfId="5739"/>
    <cellStyle name="Normal 2 3 14 5" xfId="7353"/>
    <cellStyle name="Normal 2 3 15" xfId="2420"/>
    <cellStyle name="Normal 2 3 15 2" xfId="5741"/>
    <cellStyle name="Normal 2 3 16" xfId="2421"/>
    <cellStyle name="Normal 2 3 16 2" xfId="6893"/>
    <cellStyle name="Normal 2 3 17" xfId="2422"/>
    <cellStyle name="Normal 2 3 17 2" xfId="6894"/>
    <cellStyle name="Normal 2 3 17 3" xfId="7357"/>
    <cellStyle name="Normal 2 3 18" xfId="5730"/>
    <cellStyle name="Normal 2 3 2" xfId="13"/>
    <cellStyle name="Normal 2 3 2 2" xfId="2423"/>
    <cellStyle name="Normal 2 3 2 2 2" xfId="2424"/>
    <cellStyle name="Normal 2 3 2 2 2 2" xfId="2425"/>
    <cellStyle name="Normal 2 3 2 2 2 2 2" xfId="6895"/>
    <cellStyle name="Normal 2 3 2 2 2 2 3" xfId="7360"/>
    <cellStyle name="Normal 2 3 2 2 2 3" xfId="6726"/>
    <cellStyle name="Normal 2 3 2 2 2 4" xfId="7359"/>
    <cellStyle name="Normal 2 3 2 2 3" xfId="2426"/>
    <cellStyle name="Normal 2 3 2 2 3 2" xfId="2427"/>
    <cellStyle name="Normal 2 3 2 2 3 2 2" xfId="6897"/>
    <cellStyle name="Normal 2 3 2 2 3 2 3" xfId="7361"/>
    <cellStyle name="Normal 2 3 2 2 3 3" xfId="6896"/>
    <cellStyle name="Normal 2 3 2 2 3 4" xfId="6727"/>
    <cellStyle name="Normal 2 3 2 2 4" xfId="2428"/>
    <cellStyle name="Normal 2 3 2 2 4 2" xfId="6728"/>
    <cellStyle name="Normal 2 3 2 2 4 3" xfId="7362"/>
    <cellStyle name="Normal 2 3 2 2 5" xfId="6691"/>
    <cellStyle name="Normal 2 3 2 2 6" xfId="6643"/>
    <cellStyle name="Normal 2 3 2 2 7" xfId="5743"/>
    <cellStyle name="Normal 2 3 2 2 8" xfId="7358"/>
    <cellStyle name="Normal 2 3 2 3" xfId="2429"/>
    <cellStyle name="Normal 2 3 2 3 2" xfId="2430"/>
    <cellStyle name="Normal 2 3 2 3 2 2" xfId="6898"/>
    <cellStyle name="Normal 2 3 2 3 2 3" xfId="7364"/>
    <cellStyle name="Normal 2 3 2 3 3" xfId="6729"/>
    <cellStyle name="Normal 2 3 2 3 4" xfId="7363"/>
    <cellStyle name="Normal 2 3 2 4" xfId="2431"/>
    <cellStyle name="Normal 2 3 2 4 2" xfId="2432"/>
    <cellStyle name="Normal 2 3 2 4 2 2" xfId="6900"/>
    <cellStyle name="Normal 2 3 2 4 2 3" xfId="7365"/>
    <cellStyle name="Normal 2 3 2 4 3" xfId="6899"/>
    <cellStyle name="Normal 2 3 2 4 4" xfId="6730"/>
    <cellStyle name="Normal 2 3 2 5" xfId="2433"/>
    <cellStyle name="Normal 2 3 2 5 2" xfId="6731"/>
    <cellStyle name="Normal 2 3 2 5 3" xfId="7366"/>
    <cellStyle name="Normal 2 3 2 6" xfId="6690"/>
    <cellStyle name="Normal 2 3 2 7" xfId="6605"/>
    <cellStyle name="Normal 2 3 2 8" xfId="5742"/>
    <cellStyle name="Normal 2 3 2 9" xfId="7185"/>
    <cellStyle name="Normal 2 3 3" xfId="2434"/>
    <cellStyle name="Normal 2 3 3 2" xfId="2435"/>
    <cellStyle name="Normal 2 3 3 2 2" xfId="5745"/>
    <cellStyle name="Normal 2 3 3 3" xfId="2436"/>
    <cellStyle name="Normal 2 3 3 3 2" xfId="6692"/>
    <cellStyle name="Normal 2 3 3 4" xfId="6644"/>
    <cellStyle name="Normal 2 3 3 5" xfId="5744"/>
    <cellStyle name="Normal 2 3 4" xfId="2437"/>
    <cellStyle name="Normal 2 3 4 2" xfId="2438"/>
    <cellStyle name="Normal 2 3 4 2 2" xfId="5747"/>
    <cellStyle name="Normal 2 3 4 3" xfId="2439"/>
    <cellStyle name="Normal 2 3 4 3 2" xfId="6902"/>
    <cellStyle name="Normal 2 3 4 4" xfId="6901"/>
    <cellStyle name="Normal 2 3 4 5" xfId="5746"/>
    <cellStyle name="Normal 2 3 4 6" xfId="7367"/>
    <cellStyle name="Normal 2 3 5" xfId="2440"/>
    <cellStyle name="Normal 2 3 5 2" xfId="2441"/>
    <cellStyle name="Normal 2 3 5 2 2" xfId="5749"/>
    <cellStyle name="Normal 2 3 5 3" xfId="5748"/>
    <cellStyle name="Normal 2 3 6" xfId="2442"/>
    <cellStyle name="Normal 2 3 6 2" xfId="2443"/>
    <cellStyle name="Normal 2 3 6 2 2" xfId="5751"/>
    <cellStyle name="Normal 2 3 6 3" xfId="5750"/>
    <cellStyle name="Normal 2 3 7" xfId="2444"/>
    <cellStyle name="Normal 2 3 7 2" xfId="2445"/>
    <cellStyle name="Normal 2 3 7 2 2" xfId="5753"/>
    <cellStyle name="Normal 2 3 7 3" xfId="5752"/>
    <cellStyle name="Normal 2 3 8" xfId="2446"/>
    <cellStyle name="Normal 2 3 8 2" xfId="2447"/>
    <cellStyle name="Normal 2 3 8 2 2" xfId="2448"/>
    <cellStyle name="Normal 2 3 8 2 2 2" xfId="6903"/>
    <cellStyle name="Normal 2 3 8 2 2 3" xfId="7370"/>
    <cellStyle name="Normal 2 3 8 2 3" xfId="5755"/>
    <cellStyle name="Normal 2 3 8 2 4" xfId="7369"/>
    <cellStyle name="Normal 2 3 8 3" xfId="2449"/>
    <cellStyle name="Normal 2 3 8 3 2" xfId="6572"/>
    <cellStyle name="Normal 2 3 8 4" xfId="2450"/>
    <cellStyle name="Normal 2 3 8 4 2" xfId="6904"/>
    <cellStyle name="Normal 2 3 8 4 3" xfId="7371"/>
    <cellStyle name="Normal 2 3 8 5" xfId="5754"/>
    <cellStyle name="Normal 2 3 8 6" xfId="7368"/>
    <cellStyle name="Normal 2 3 9" xfId="2451"/>
    <cellStyle name="Normal 2 3 9 2" xfId="2452"/>
    <cellStyle name="Normal 2 3 9 2 2" xfId="2453"/>
    <cellStyle name="Normal 2 3 9 2 2 2" xfId="6905"/>
    <cellStyle name="Normal 2 3 9 2 2 3" xfId="7374"/>
    <cellStyle name="Normal 2 3 9 2 3" xfId="5757"/>
    <cellStyle name="Normal 2 3 9 2 4" xfId="7373"/>
    <cellStyle name="Normal 2 3 9 3" xfId="2454"/>
    <cellStyle name="Normal 2 3 9 3 2" xfId="6906"/>
    <cellStyle name="Normal 2 3 9 3 3" xfId="7375"/>
    <cellStyle name="Normal 2 3 9 4" xfId="5756"/>
    <cellStyle name="Normal 2 3 9 5" xfId="7372"/>
    <cellStyle name="Normal 2 30" xfId="2455"/>
    <cellStyle name="Normal 2 30 2" xfId="6907"/>
    <cellStyle name="Normal 2 31" xfId="2456"/>
    <cellStyle name="Normal 2 31 2" xfId="6908"/>
    <cellStyle name="Normal 2 32" xfId="2457"/>
    <cellStyle name="Normal 2 32 2" xfId="6909"/>
    <cellStyle name="Normal 2 33" xfId="2458"/>
    <cellStyle name="Normal 2 33 2" xfId="6910"/>
    <cellStyle name="Normal 2 34" xfId="2459"/>
    <cellStyle name="Normal 2 34 2" xfId="6911"/>
    <cellStyle name="Normal 2 35" xfId="2460"/>
    <cellStyle name="Normal 2 35 2" xfId="6912"/>
    <cellStyle name="Normal 2 36" xfId="2461"/>
    <cellStyle name="Normal 2 36 2" xfId="6913"/>
    <cellStyle name="Normal 2 37" xfId="2462"/>
    <cellStyle name="Normal 2 37 2" xfId="6914"/>
    <cellStyle name="Normal 2 38" xfId="2463"/>
    <cellStyle name="Normal 2 38 2" xfId="6915"/>
    <cellStyle name="Normal 2 39" xfId="2464"/>
    <cellStyle name="Normal 2 39 2" xfId="6916"/>
    <cellStyle name="Normal 2 4" xfId="14"/>
    <cellStyle name="Normal 2 4 10" xfId="2465"/>
    <cellStyle name="Normal 2 4 10 2" xfId="2466"/>
    <cellStyle name="Normal 2 4 10 2 2" xfId="5760"/>
    <cellStyle name="Normal 2 4 10 3" xfId="5759"/>
    <cellStyle name="Normal 2 4 11" xfId="2467"/>
    <cellStyle name="Normal 2 4 11 2" xfId="5761"/>
    <cellStyle name="Normal 2 4 12" xfId="2468"/>
    <cellStyle name="Normal 2 4 12 2" xfId="6917"/>
    <cellStyle name="Normal 2 4 13" xfId="5758"/>
    <cellStyle name="Normal 2 4 2" xfId="2469"/>
    <cellStyle name="Normal 2 4 2 2" xfId="2470"/>
    <cellStyle name="Normal 2 4 2 2 2" xfId="5763"/>
    <cellStyle name="Normal 2 4 2 3" xfId="5762"/>
    <cellStyle name="Normal 2 4 3" xfId="2471"/>
    <cellStyle name="Normal 2 4 3 2" xfId="2472"/>
    <cellStyle name="Normal 2 4 3 2 2" xfId="5765"/>
    <cellStyle name="Normal 2 4 3 3" xfId="5764"/>
    <cellStyle name="Normal 2 4 4" xfId="2473"/>
    <cellStyle name="Normal 2 4 4 2" xfId="2474"/>
    <cellStyle name="Normal 2 4 4 2 2" xfId="5767"/>
    <cellStyle name="Normal 2 4 4 3" xfId="5766"/>
    <cellStyle name="Normal 2 4 5" xfId="2475"/>
    <cellStyle name="Normal 2 4 5 2" xfId="2476"/>
    <cellStyle name="Normal 2 4 5 2 2" xfId="5769"/>
    <cellStyle name="Normal 2 4 5 3" xfId="5768"/>
    <cellStyle name="Normal 2 4 6" xfId="2477"/>
    <cellStyle name="Normal 2 4 6 2" xfId="2478"/>
    <cellStyle name="Normal 2 4 6 2 2" xfId="5771"/>
    <cellStyle name="Normal 2 4 6 3" xfId="5770"/>
    <cellStyle name="Normal 2 4 7" xfId="2479"/>
    <cellStyle name="Normal 2 4 7 2" xfId="2480"/>
    <cellStyle name="Normal 2 4 7 2 2" xfId="5773"/>
    <cellStyle name="Normal 2 4 7 3" xfId="5772"/>
    <cellStyle name="Normal 2 4 8" xfId="2481"/>
    <cellStyle name="Normal 2 4 8 2" xfId="2482"/>
    <cellStyle name="Normal 2 4 8 2 2" xfId="5775"/>
    <cellStyle name="Normal 2 4 8 3" xfId="5774"/>
    <cellStyle name="Normal 2 4 9" xfId="2483"/>
    <cellStyle name="Normal 2 4 9 2" xfId="2484"/>
    <cellStyle name="Normal 2 4 9 2 2" xfId="5777"/>
    <cellStyle name="Normal 2 4 9 3" xfId="5776"/>
    <cellStyle name="Normal 2 40" xfId="2485"/>
    <cellStyle name="Normal 2 40 2" xfId="6918"/>
    <cellStyle name="Normal 2 41" xfId="2486"/>
    <cellStyle name="Normal 2 41 2" xfId="6919"/>
    <cellStyle name="Normal 2 42" xfId="2487"/>
    <cellStyle name="Normal 2 42 2" xfId="6920"/>
    <cellStyle name="Normal 2 43" xfId="2488"/>
    <cellStyle name="Normal 2 43 2" xfId="6921"/>
    <cellStyle name="Normal 2 44" xfId="2489"/>
    <cellStyle name="Normal 2 44 2" xfId="6922"/>
    <cellStyle name="Normal 2 45" xfId="2490"/>
    <cellStyle name="Normal 2 45 2" xfId="6923"/>
    <cellStyle name="Normal 2 46" xfId="2491"/>
    <cellStyle name="Normal 2 46 2" xfId="6924"/>
    <cellStyle name="Normal 2 47" xfId="2492"/>
    <cellStyle name="Normal 2 47 2" xfId="6925"/>
    <cellStyle name="Normal 2 48" xfId="5618"/>
    <cellStyle name="Normal 2 49" xfId="7182"/>
    <cellStyle name="Normal 2 5" xfId="15"/>
    <cellStyle name="Normal 2 5 10" xfId="5778"/>
    <cellStyle name="Normal 2 5 2" xfId="2493"/>
    <cellStyle name="Normal 2 5 2 2" xfId="2494"/>
    <cellStyle name="Normal 2 5 2 2 2" xfId="5780"/>
    <cellStyle name="Normal 2 5 2 3" xfId="5779"/>
    <cellStyle name="Normal 2 5 3" xfId="2495"/>
    <cellStyle name="Normal 2 5 3 2" xfId="2496"/>
    <cellStyle name="Normal 2 5 3 2 2" xfId="5782"/>
    <cellStyle name="Normal 2 5 3 3" xfId="5781"/>
    <cellStyle name="Normal 2 5 4" xfId="2497"/>
    <cellStyle name="Normal 2 5 4 2" xfId="2498"/>
    <cellStyle name="Normal 2 5 4 2 2" xfId="5784"/>
    <cellStyle name="Normal 2 5 4 3" xfId="5783"/>
    <cellStyle name="Normal 2 5 5" xfId="2499"/>
    <cellStyle name="Normal 2 5 5 2" xfId="2500"/>
    <cellStyle name="Normal 2 5 5 2 2" xfId="5786"/>
    <cellStyle name="Normal 2 5 5 3" xfId="5785"/>
    <cellStyle name="Normal 2 5 6" xfId="2501"/>
    <cellStyle name="Normal 2 5 6 2" xfId="2502"/>
    <cellStyle name="Normal 2 5 6 2 2" xfId="5788"/>
    <cellStyle name="Normal 2 5 6 3" xfId="5787"/>
    <cellStyle name="Normal 2 5 7" xfId="2503"/>
    <cellStyle name="Normal 2 5 7 2" xfId="2504"/>
    <cellStyle name="Normal 2 5 7 2 2" xfId="5790"/>
    <cellStyle name="Normal 2 5 7 3" xfId="5789"/>
    <cellStyle name="Normal 2 5 8" xfId="2505"/>
    <cellStyle name="Normal 2 5 8 2" xfId="5791"/>
    <cellStyle name="Normal 2 5 9" xfId="2506"/>
    <cellStyle name="Normal 2 5 9 2" xfId="6926"/>
    <cellStyle name="Normal 2 5 9 3" xfId="6598"/>
    <cellStyle name="Normal 2 50" xfId="7181"/>
    <cellStyle name="Normal 2 6" xfId="2507"/>
    <cellStyle name="Normal 2 6 10" xfId="6613"/>
    <cellStyle name="Normal 2 6 11" xfId="5792"/>
    <cellStyle name="Normal 2 6 12" xfId="7376"/>
    <cellStyle name="Normal 2 6 2" xfId="2508"/>
    <cellStyle name="Normal 2 6 2 2" xfId="2509"/>
    <cellStyle name="Normal 2 6 2 2 2" xfId="5794"/>
    <cellStyle name="Normal 2 6 2 3" xfId="2510"/>
    <cellStyle name="Normal 2 6 2 3 2" xfId="6694"/>
    <cellStyle name="Normal 2 6 2 4" xfId="6645"/>
    <cellStyle name="Normal 2 6 2 5" xfId="5793"/>
    <cellStyle name="Normal 2 6 3" xfId="2511"/>
    <cellStyle name="Normal 2 6 3 2" xfId="2512"/>
    <cellStyle name="Normal 2 6 3 2 2" xfId="5796"/>
    <cellStyle name="Normal 2 6 3 3" xfId="2513"/>
    <cellStyle name="Normal 2 6 3 3 2" xfId="6695"/>
    <cellStyle name="Normal 2 6 3 4" xfId="6646"/>
    <cellStyle name="Normal 2 6 3 5" xfId="5795"/>
    <cellStyle name="Normal 2 6 3 6" xfId="7377"/>
    <cellStyle name="Normal 2 6 4" xfId="2514"/>
    <cellStyle name="Normal 2 6 4 2" xfId="2515"/>
    <cellStyle name="Normal 2 6 4 2 2" xfId="5798"/>
    <cellStyle name="Normal 2 6 4 3" xfId="5797"/>
    <cellStyle name="Normal 2 6 5" xfId="2516"/>
    <cellStyle name="Normal 2 6 5 2" xfId="2517"/>
    <cellStyle name="Normal 2 6 5 2 2" xfId="5800"/>
    <cellStyle name="Normal 2 6 5 3" xfId="5799"/>
    <cellStyle name="Normal 2 6 6" xfId="2518"/>
    <cellStyle name="Normal 2 6 6 2" xfId="2519"/>
    <cellStyle name="Normal 2 6 6 2 2" xfId="5802"/>
    <cellStyle name="Normal 2 6 6 3" xfId="5801"/>
    <cellStyle name="Normal 2 6 7" xfId="2520"/>
    <cellStyle name="Normal 2 6 7 2" xfId="2521"/>
    <cellStyle name="Normal 2 6 7 2 2" xfId="5804"/>
    <cellStyle name="Normal 2 6 7 3" xfId="5803"/>
    <cellStyle name="Normal 2 6 8" xfId="2522"/>
    <cellStyle name="Normal 2 6 8 2" xfId="5805"/>
    <cellStyle name="Normal 2 6 9" xfId="2523"/>
    <cellStyle name="Normal 2 6 9 2" xfId="6693"/>
    <cellStyle name="Normal 2 7" xfId="2524"/>
    <cellStyle name="Normal 2 7 10" xfId="6647"/>
    <cellStyle name="Normal 2 7 11" xfId="5806"/>
    <cellStyle name="Normal 2 7 2" xfId="2525"/>
    <cellStyle name="Normal 2 7 2 2" xfId="2526"/>
    <cellStyle name="Normal 2 7 2 2 2" xfId="5808"/>
    <cellStyle name="Normal 2 7 2 3" xfId="5807"/>
    <cellStyle name="Normal 2 7 3" xfId="2527"/>
    <cellStyle name="Normal 2 7 3 2" xfId="2528"/>
    <cellStyle name="Normal 2 7 3 2 2" xfId="5810"/>
    <cellStyle name="Normal 2 7 3 3" xfId="5809"/>
    <cellStyle name="Normal 2 7 4" xfId="2529"/>
    <cellStyle name="Normal 2 7 4 2" xfId="2530"/>
    <cellStyle name="Normal 2 7 4 2 2" xfId="5812"/>
    <cellStyle name="Normal 2 7 4 3" xfId="5811"/>
    <cellStyle name="Normal 2 7 5" xfId="2531"/>
    <cellStyle name="Normal 2 7 5 2" xfId="2532"/>
    <cellStyle name="Normal 2 7 5 2 2" xfId="5814"/>
    <cellStyle name="Normal 2 7 5 3" xfId="5813"/>
    <cellStyle name="Normal 2 7 6" xfId="2533"/>
    <cellStyle name="Normal 2 7 6 2" xfId="2534"/>
    <cellStyle name="Normal 2 7 6 2 2" xfId="5816"/>
    <cellStyle name="Normal 2 7 6 3" xfId="5815"/>
    <cellStyle name="Normal 2 7 7" xfId="2535"/>
    <cellStyle name="Normal 2 7 7 2" xfId="2536"/>
    <cellStyle name="Normal 2 7 7 2 2" xfId="5818"/>
    <cellStyle name="Normal 2 7 7 3" xfId="5817"/>
    <cellStyle name="Normal 2 7 8" xfId="2537"/>
    <cellStyle name="Normal 2 7 8 2" xfId="5819"/>
    <cellStyle name="Normal 2 7 9" xfId="2538"/>
    <cellStyle name="Normal 2 7 9 2" xfId="6696"/>
    <cellStyle name="Normal 2 8" xfId="2539"/>
    <cellStyle name="Normal 2 8 10" xfId="6648"/>
    <cellStyle name="Normal 2 8 11" xfId="5820"/>
    <cellStyle name="Normal 2 8 2" xfId="2540"/>
    <cellStyle name="Normal 2 8 2 2" xfId="2541"/>
    <cellStyle name="Normal 2 8 2 2 2" xfId="5822"/>
    <cellStyle name="Normal 2 8 2 3" xfId="5821"/>
    <cellStyle name="Normal 2 8 3" xfId="2542"/>
    <cellStyle name="Normal 2 8 3 2" xfId="2543"/>
    <cellStyle name="Normal 2 8 3 2 2" xfId="5824"/>
    <cellStyle name="Normal 2 8 3 3" xfId="5823"/>
    <cellStyle name="Normal 2 8 4" xfId="2544"/>
    <cellStyle name="Normal 2 8 4 2" xfId="2545"/>
    <cellStyle name="Normal 2 8 4 2 2" xfId="5826"/>
    <cellStyle name="Normal 2 8 4 3" xfId="5825"/>
    <cellStyle name="Normal 2 8 5" xfId="2546"/>
    <cellStyle name="Normal 2 8 5 2" xfId="2547"/>
    <cellStyle name="Normal 2 8 5 2 2" xfId="5828"/>
    <cellStyle name="Normal 2 8 5 3" xfId="5827"/>
    <cellStyle name="Normal 2 8 6" xfId="2548"/>
    <cellStyle name="Normal 2 8 6 2" xfId="2549"/>
    <cellStyle name="Normal 2 8 6 2 2" xfId="5830"/>
    <cellStyle name="Normal 2 8 6 3" xfId="5829"/>
    <cellStyle name="Normal 2 8 7" xfId="2550"/>
    <cellStyle name="Normal 2 8 7 2" xfId="2551"/>
    <cellStyle name="Normal 2 8 7 2 2" xfId="5832"/>
    <cellStyle name="Normal 2 8 7 3" xfId="5831"/>
    <cellStyle name="Normal 2 8 8" xfId="2552"/>
    <cellStyle name="Normal 2 8 8 2" xfId="5833"/>
    <cellStyle name="Normal 2 8 9" xfId="2553"/>
    <cellStyle name="Normal 2 8 9 2" xfId="6697"/>
    <cellStyle name="Normal 2 9" xfId="2554"/>
    <cellStyle name="Normal 2 9 10" xfId="6649"/>
    <cellStyle name="Normal 2 9 11" xfId="5834"/>
    <cellStyle name="Normal 2 9 2" xfId="2555"/>
    <cellStyle name="Normal 2 9 2 2" xfId="2556"/>
    <cellStyle name="Normal 2 9 2 2 2" xfId="5836"/>
    <cellStyle name="Normal 2 9 2 3" xfId="5835"/>
    <cellStyle name="Normal 2 9 3" xfId="2557"/>
    <cellStyle name="Normal 2 9 3 2" xfId="2558"/>
    <cellStyle name="Normal 2 9 3 2 2" xfId="5838"/>
    <cellStyle name="Normal 2 9 3 3" xfId="5837"/>
    <cellStyle name="Normal 2 9 4" xfId="2559"/>
    <cellStyle name="Normal 2 9 4 2" xfId="2560"/>
    <cellStyle name="Normal 2 9 4 2 2" xfId="5840"/>
    <cellStyle name="Normal 2 9 4 3" xfId="5839"/>
    <cellStyle name="Normal 2 9 5" xfId="2561"/>
    <cellStyle name="Normal 2 9 5 2" xfId="2562"/>
    <cellStyle name="Normal 2 9 5 2 2" xfId="5842"/>
    <cellStyle name="Normal 2 9 5 3" xfId="5841"/>
    <cellStyle name="Normal 2 9 6" xfId="2563"/>
    <cellStyle name="Normal 2 9 6 2" xfId="2564"/>
    <cellStyle name="Normal 2 9 6 2 2" xfId="5844"/>
    <cellStyle name="Normal 2 9 6 3" xfId="5843"/>
    <cellStyle name="Normal 2 9 7" xfId="2565"/>
    <cellStyle name="Normal 2 9 7 2" xfId="2566"/>
    <cellStyle name="Normal 2 9 7 2 2" xfId="5846"/>
    <cellStyle name="Normal 2 9 7 3" xfId="5845"/>
    <cellStyle name="Normal 2 9 8" xfId="2567"/>
    <cellStyle name="Normal 2 9 8 2" xfId="5847"/>
    <cellStyle name="Normal 2 9 9" xfId="2568"/>
    <cellStyle name="Normal 2 9 9 2" xfId="6698"/>
    <cellStyle name="Normal 2_100713 Data Request for Statistics Center Abu Dhabi" xfId="2569"/>
    <cellStyle name="Normal 20" xfId="2570"/>
    <cellStyle name="Normal 20 2" xfId="2571"/>
    <cellStyle name="Normal 20 2 2" xfId="5849"/>
    <cellStyle name="Normal 20 3" xfId="5848"/>
    <cellStyle name="Normal 21" xfId="2572"/>
    <cellStyle name="Normal 21 2" xfId="2573"/>
    <cellStyle name="Normal 21 2 2" xfId="5851"/>
    <cellStyle name="Normal 21 3" xfId="5850"/>
    <cellStyle name="Normal 22" xfId="2574"/>
    <cellStyle name="Normal 22 10" xfId="2575"/>
    <cellStyle name="Normal 22 10 2" xfId="2576"/>
    <cellStyle name="Normal 22 10 2 2" xfId="5854"/>
    <cellStyle name="Normal 22 10 3" xfId="5853"/>
    <cellStyle name="Normal 22 11" xfId="2577"/>
    <cellStyle name="Normal 22 11 2" xfId="2578"/>
    <cellStyle name="Normal 22 11 2 2" xfId="6927"/>
    <cellStyle name="Normal 22 11 2 3" xfId="7380"/>
    <cellStyle name="Normal 22 11 3" xfId="5855"/>
    <cellStyle name="Normal 22 11 4" xfId="7379"/>
    <cellStyle name="Normal 22 12" xfId="2579"/>
    <cellStyle name="Normal 22 12 2" xfId="6928"/>
    <cellStyle name="Normal 22 12 3" xfId="7381"/>
    <cellStyle name="Normal 22 13" xfId="5852"/>
    <cellStyle name="Normal 22 14" xfId="7378"/>
    <cellStyle name="Normal 22 2" xfId="2580"/>
    <cellStyle name="Normal 22 2 2" xfId="2581"/>
    <cellStyle name="Normal 22 2 2 2" xfId="5857"/>
    <cellStyle name="Normal 22 2 3" xfId="5856"/>
    <cellStyle name="Normal 22 3" xfId="2582"/>
    <cellStyle name="Normal 22 3 2" xfId="2583"/>
    <cellStyle name="Normal 22 3 2 2" xfId="5859"/>
    <cellStyle name="Normal 22 3 3" xfId="5858"/>
    <cellStyle name="Normal 22 4" xfId="2584"/>
    <cellStyle name="Normal 22 4 2" xfId="2585"/>
    <cellStyle name="Normal 22 4 2 2" xfId="5861"/>
    <cellStyle name="Normal 22 4 3" xfId="5860"/>
    <cellStyle name="Normal 22 5" xfId="2586"/>
    <cellStyle name="Normal 22 5 2" xfId="2587"/>
    <cellStyle name="Normal 22 5 2 2" xfId="5863"/>
    <cellStyle name="Normal 22 5 3" xfId="5862"/>
    <cellStyle name="Normal 22 6" xfId="2588"/>
    <cellStyle name="Normal 22 6 2" xfId="2589"/>
    <cellStyle name="Normal 22 6 2 2" xfId="5865"/>
    <cellStyle name="Normal 22 6 3" xfId="5864"/>
    <cellStyle name="Normal 22 7" xfId="2590"/>
    <cellStyle name="Normal 22 7 2" xfId="2591"/>
    <cellStyle name="Normal 22 7 2 2" xfId="5867"/>
    <cellStyle name="Normal 22 7 3" xfId="5866"/>
    <cellStyle name="Normal 22 8" xfId="2592"/>
    <cellStyle name="Normal 22 8 2" xfId="2593"/>
    <cellStyle name="Normal 22 8 2 2" xfId="5869"/>
    <cellStyle name="Normal 22 8 3" xfId="5868"/>
    <cellStyle name="Normal 22 9" xfId="2594"/>
    <cellStyle name="Normal 22 9 2" xfId="2595"/>
    <cellStyle name="Normal 22 9 2 2" xfId="5871"/>
    <cellStyle name="Normal 22 9 3" xfId="5870"/>
    <cellStyle name="Normal 23" xfId="2596"/>
    <cellStyle name="Normal 23 10" xfId="2597"/>
    <cellStyle name="Normal 23 10 2" xfId="2598"/>
    <cellStyle name="Normal 23 10 2 2" xfId="5874"/>
    <cellStyle name="Normal 23 10 3" xfId="2599"/>
    <cellStyle name="Normal 23 10 3 2" xfId="6760"/>
    <cellStyle name="Normal 23 10 4" xfId="5873"/>
    <cellStyle name="Normal 23 11" xfId="2600"/>
    <cellStyle name="Normal 23 11 2" xfId="2601"/>
    <cellStyle name="Normal 23 11 2 2" xfId="2602"/>
    <cellStyle name="Normal 23 11 2 2 2" xfId="6929"/>
    <cellStyle name="Normal 23 11 2 2 3" xfId="7385"/>
    <cellStyle name="Normal 23 11 2 3" xfId="5876"/>
    <cellStyle name="Normal 23 11 2 4" xfId="7384"/>
    <cellStyle name="Normal 23 11 3" xfId="2603"/>
    <cellStyle name="Normal 23 11 3 2" xfId="6930"/>
    <cellStyle name="Normal 23 11 3 3" xfId="7386"/>
    <cellStyle name="Normal 23 11 4" xfId="5875"/>
    <cellStyle name="Normal 23 11 5" xfId="7383"/>
    <cellStyle name="Normal 23 12" xfId="2604"/>
    <cellStyle name="Normal 23 12 2" xfId="2605"/>
    <cellStyle name="Normal 23 12 2 2" xfId="2606"/>
    <cellStyle name="Normal 23 12 2 2 2" xfId="6931"/>
    <cellStyle name="Normal 23 12 2 2 3" xfId="7389"/>
    <cellStyle name="Normal 23 12 2 3" xfId="5878"/>
    <cellStyle name="Normal 23 12 2 4" xfId="7388"/>
    <cellStyle name="Normal 23 12 3" xfId="2607"/>
    <cellStyle name="Normal 23 12 3 2" xfId="6932"/>
    <cellStyle name="Normal 23 12 3 3" xfId="7390"/>
    <cellStyle name="Normal 23 12 4" xfId="5877"/>
    <cellStyle name="Normal 23 12 5" xfId="7387"/>
    <cellStyle name="Normal 23 13" xfId="2608"/>
    <cellStyle name="Normal 23 13 2" xfId="2609"/>
    <cellStyle name="Normal 23 13 2 2" xfId="2610"/>
    <cellStyle name="Normal 23 13 2 2 2" xfId="6933"/>
    <cellStyle name="Normal 23 13 2 2 3" xfId="7393"/>
    <cellStyle name="Normal 23 13 2 3" xfId="5880"/>
    <cellStyle name="Normal 23 13 2 4" xfId="7392"/>
    <cellStyle name="Normal 23 13 3" xfId="2611"/>
    <cellStyle name="Normal 23 13 3 2" xfId="6934"/>
    <cellStyle name="Normal 23 13 3 3" xfId="7394"/>
    <cellStyle name="Normal 23 13 4" xfId="5879"/>
    <cellStyle name="Normal 23 13 5" xfId="7391"/>
    <cellStyle name="Normal 23 14" xfId="2612"/>
    <cellStyle name="Normal 23 14 2" xfId="2613"/>
    <cellStyle name="Normal 23 14 2 2" xfId="2614"/>
    <cellStyle name="Normal 23 14 2 2 2" xfId="6935"/>
    <cellStyle name="Normal 23 14 2 2 3" xfId="7397"/>
    <cellStyle name="Normal 23 14 2 3" xfId="5882"/>
    <cellStyle name="Normal 23 14 2 4" xfId="7396"/>
    <cellStyle name="Normal 23 14 3" xfId="2615"/>
    <cellStyle name="Normal 23 14 3 2" xfId="6936"/>
    <cellStyle name="Normal 23 14 3 3" xfId="7398"/>
    <cellStyle name="Normal 23 14 4" xfId="5881"/>
    <cellStyle name="Normal 23 14 5" xfId="7395"/>
    <cellStyle name="Normal 23 15" xfId="2616"/>
    <cellStyle name="Normal 23 15 2" xfId="2617"/>
    <cellStyle name="Normal 23 15 2 2" xfId="2618"/>
    <cellStyle name="Normal 23 15 2 2 2" xfId="6937"/>
    <cellStyle name="Normal 23 15 2 2 3" xfId="7401"/>
    <cellStyle name="Normal 23 15 2 3" xfId="5884"/>
    <cellStyle name="Normal 23 15 2 4" xfId="7400"/>
    <cellStyle name="Normal 23 15 3" xfId="2619"/>
    <cellStyle name="Normal 23 15 3 2" xfId="6938"/>
    <cellStyle name="Normal 23 15 3 3" xfId="7402"/>
    <cellStyle name="Normal 23 15 4" xfId="5883"/>
    <cellStyle name="Normal 23 15 5" xfId="7399"/>
    <cellStyle name="Normal 23 16" xfId="2620"/>
    <cellStyle name="Normal 23 16 2" xfId="2621"/>
    <cellStyle name="Normal 23 16 2 2" xfId="2622"/>
    <cellStyle name="Normal 23 16 2 2 2" xfId="6939"/>
    <cellStyle name="Normal 23 16 2 2 3" xfId="7405"/>
    <cellStyle name="Normal 23 16 2 3" xfId="5886"/>
    <cellStyle name="Normal 23 16 2 4" xfId="7404"/>
    <cellStyle name="Normal 23 16 3" xfId="2623"/>
    <cellStyle name="Normal 23 16 3 2" xfId="6940"/>
    <cellStyle name="Normal 23 16 3 3" xfId="7406"/>
    <cellStyle name="Normal 23 16 4" xfId="5885"/>
    <cellStyle name="Normal 23 16 5" xfId="7403"/>
    <cellStyle name="Normal 23 17" xfId="2624"/>
    <cellStyle name="Normal 23 17 2" xfId="2625"/>
    <cellStyle name="Normal 23 17 2 2" xfId="2626"/>
    <cellStyle name="Normal 23 17 2 2 2" xfId="6941"/>
    <cellStyle name="Normal 23 17 2 2 3" xfId="7409"/>
    <cellStyle name="Normal 23 17 2 3" xfId="5888"/>
    <cellStyle name="Normal 23 17 2 4" xfId="7408"/>
    <cellStyle name="Normal 23 17 3" xfId="2627"/>
    <cellStyle name="Normal 23 17 3 2" xfId="6942"/>
    <cellStyle name="Normal 23 17 3 3" xfId="7410"/>
    <cellStyle name="Normal 23 17 4" xfId="5887"/>
    <cellStyle name="Normal 23 17 5" xfId="7407"/>
    <cellStyle name="Normal 23 18" xfId="2628"/>
    <cellStyle name="Normal 23 18 2" xfId="2629"/>
    <cellStyle name="Normal 23 18 2 2" xfId="2630"/>
    <cellStyle name="Normal 23 18 2 2 2" xfId="6943"/>
    <cellStyle name="Normal 23 18 2 2 3" xfId="7413"/>
    <cellStyle name="Normal 23 18 2 3" xfId="5890"/>
    <cellStyle name="Normal 23 18 2 4" xfId="7412"/>
    <cellStyle name="Normal 23 18 3" xfId="2631"/>
    <cellStyle name="Normal 23 18 3 2" xfId="6944"/>
    <cellStyle name="Normal 23 18 3 3" xfId="7414"/>
    <cellStyle name="Normal 23 18 4" xfId="5889"/>
    <cellStyle name="Normal 23 18 5" xfId="7411"/>
    <cellStyle name="Normal 23 19" xfId="2632"/>
    <cellStyle name="Normal 23 19 2" xfId="2633"/>
    <cellStyle name="Normal 23 19 2 2" xfId="2634"/>
    <cellStyle name="Normal 23 19 2 2 2" xfId="6945"/>
    <cellStyle name="Normal 23 19 2 2 3" xfId="7417"/>
    <cellStyle name="Normal 23 19 2 3" xfId="5892"/>
    <cellStyle name="Normal 23 19 2 4" xfId="7416"/>
    <cellStyle name="Normal 23 19 3" xfId="2635"/>
    <cellStyle name="Normal 23 19 3 2" xfId="6946"/>
    <cellStyle name="Normal 23 19 3 3" xfId="7418"/>
    <cellStyle name="Normal 23 19 4" xfId="5891"/>
    <cellStyle name="Normal 23 19 5" xfId="7415"/>
    <cellStyle name="Normal 23 2" xfId="2636"/>
    <cellStyle name="Normal 23 2 2" xfId="2637"/>
    <cellStyle name="Normal 23 2 2 2" xfId="5894"/>
    <cellStyle name="Normal 23 2 3" xfId="2638"/>
    <cellStyle name="Normal 23 2 3 2" xfId="6766"/>
    <cellStyle name="Normal 23 2 4" xfId="5893"/>
    <cellStyle name="Normal 23 20" xfId="2639"/>
    <cellStyle name="Normal 23 20 2" xfId="2640"/>
    <cellStyle name="Normal 23 20 2 2" xfId="2641"/>
    <cellStyle name="Normal 23 20 2 2 2" xfId="6947"/>
    <cellStyle name="Normal 23 20 2 2 3" xfId="7421"/>
    <cellStyle name="Normal 23 20 2 3" xfId="5896"/>
    <cellStyle name="Normal 23 20 2 4" xfId="7420"/>
    <cellStyle name="Normal 23 20 3" xfId="2642"/>
    <cellStyle name="Normal 23 20 3 2" xfId="6948"/>
    <cellStyle name="Normal 23 20 3 3" xfId="7422"/>
    <cellStyle name="Normal 23 20 4" xfId="5895"/>
    <cellStyle name="Normal 23 20 5" xfId="7419"/>
    <cellStyle name="Normal 23 21" xfId="2643"/>
    <cellStyle name="Normal 23 21 2" xfId="2644"/>
    <cellStyle name="Normal 23 21 2 2" xfId="2645"/>
    <cellStyle name="Normal 23 21 2 2 2" xfId="6949"/>
    <cellStyle name="Normal 23 21 2 2 3" xfId="7425"/>
    <cellStyle name="Normal 23 21 2 3" xfId="5898"/>
    <cellStyle name="Normal 23 21 2 4" xfId="7424"/>
    <cellStyle name="Normal 23 21 3" xfId="2646"/>
    <cellStyle name="Normal 23 21 3 2" xfId="6950"/>
    <cellStyle name="Normal 23 21 3 3" xfId="7426"/>
    <cellStyle name="Normal 23 21 4" xfId="5897"/>
    <cellStyle name="Normal 23 21 5" xfId="7423"/>
    <cellStyle name="Normal 23 22" xfId="2647"/>
    <cellStyle name="Normal 23 22 2" xfId="2648"/>
    <cellStyle name="Normal 23 22 2 2" xfId="2649"/>
    <cellStyle name="Normal 23 22 2 2 2" xfId="6951"/>
    <cellStyle name="Normal 23 22 2 2 3" xfId="7429"/>
    <cellStyle name="Normal 23 22 2 3" xfId="5900"/>
    <cellStyle name="Normal 23 22 2 4" xfId="7428"/>
    <cellStyle name="Normal 23 22 3" xfId="2650"/>
    <cellStyle name="Normal 23 22 3 2" xfId="6952"/>
    <cellStyle name="Normal 23 22 3 3" xfId="7430"/>
    <cellStyle name="Normal 23 22 4" xfId="5899"/>
    <cellStyle name="Normal 23 22 5" xfId="7427"/>
    <cellStyle name="Normal 23 23" xfId="2651"/>
    <cellStyle name="Normal 23 23 2" xfId="2652"/>
    <cellStyle name="Normal 23 23 2 2" xfId="2653"/>
    <cellStyle name="Normal 23 23 2 2 2" xfId="6953"/>
    <cellStyle name="Normal 23 23 2 2 3" xfId="7433"/>
    <cellStyle name="Normal 23 23 2 3" xfId="5902"/>
    <cellStyle name="Normal 23 23 2 4" xfId="7432"/>
    <cellStyle name="Normal 23 23 3" xfId="2654"/>
    <cellStyle name="Normal 23 23 3 2" xfId="6954"/>
    <cellStyle name="Normal 23 23 3 3" xfId="7434"/>
    <cellStyle name="Normal 23 23 4" xfId="5901"/>
    <cellStyle name="Normal 23 23 5" xfId="7431"/>
    <cellStyle name="Normal 23 24" xfId="2655"/>
    <cellStyle name="Normal 23 24 2" xfId="2656"/>
    <cellStyle name="Normal 23 24 2 2" xfId="2657"/>
    <cellStyle name="Normal 23 24 2 2 2" xfId="6955"/>
    <cellStyle name="Normal 23 24 2 2 3" xfId="7437"/>
    <cellStyle name="Normal 23 24 2 3" xfId="5904"/>
    <cellStyle name="Normal 23 24 2 4" xfId="7436"/>
    <cellStyle name="Normal 23 24 3" xfId="2658"/>
    <cellStyle name="Normal 23 24 3 2" xfId="6956"/>
    <cellStyle name="Normal 23 24 3 3" xfId="7438"/>
    <cellStyle name="Normal 23 24 4" xfId="5903"/>
    <cellStyle name="Normal 23 24 5" xfId="7435"/>
    <cellStyle name="Normal 23 25" xfId="2659"/>
    <cellStyle name="Normal 23 25 2" xfId="2660"/>
    <cellStyle name="Normal 23 25 2 2" xfId="2661"/>
    <cellStyle name="Normal 23 25 2 2 2" xfId="6957"/>
    <cellStyle name="Normal 23 25 2 2 3" xfId="7441"/>
    <cellStyle name="Normal 23 25 2 3" xfId="5906"/>
    <cellStyle name="Normal 23 25 2 4" xfId="7440"/>
    <cellStyle name="Normal 23 25 3" xfId="2662"/>
    <cellStyle name="Normal 23 25 3 2" xfId="6958"/>
    <cellStyle name="Normal 23 25 3 3" xfId="7442"/>
    <cellStyle name="Normal 23 25 4" xfId="5905"/>
    <cellStyle name="Normal 23 25 5" xfId="7439"/>
    <cellStyle name="Normal 23 26" xfId="2663"/>
    <cellStyle name="Normal 23 26 2" xfId="2664"/>
    <cellStyle name="Normal 23 26 2 2" xfId="2665"/>
    <cellStyle name="Normal 23 26 2 2 2" xfId="6959"/>
    <cellStyle name="Normal 23 26 2 2 3" xfId="7445"/>
    <cellStyle name="Normal 23 26 2 3" xfId="5908"/>
    <cellStyle name="Normal 23 26 2 4" xfId="7444"/>
    <cellStyle name="Normal 23 26 3" xfId="2666"/>
    <cellStyle name="Normal 23 26 3 2" xfId="6960"/>
    <cellStyle name="Normal 23 26 3 3" xfId="7446"/>
    <cellStyle name="Normal 23 26 4" xfId="5907"/>
    <cellStyle name="Normal 23 26 5" xfId="7443"/>
    <cellStyle name="Normal 23 27" xfId="2667"/>
    <cellStyle name="Normal 23 27 2" xfId="2668"/>
    <cellStyle name="Normal 23 27 2 2" xfId="2669"/>
    <cellStyle name="Normal 23 27 2 2 2" xfId="6961"/>
    <cellStyle name="Normal 23 27 2 2 3" xfId="7449"/>
    <cellStyle name="Normal 23 27 2 3" xfId="5910"/>
    <cellStyle name="Normal 23 27 2 4" xfId="7448"/>
    <cellStyle name="Normal 23 27 3" xfId="2670"/>
    <cellStyle name="Normal 23 27 3 2" xfId="6962"/>
    <cellStyle name="Normal 23 27 3 3" xfId="7450"/>
    <cellStyle name="Normal 23 27 4" xfId="5909"/>
    <cellStyle name="Normal 23 27 5" xfId="7447"/>
    <cellStyle name="Normal 23 28" xfId="2671"/>
    <cellStyle name="Normal 23 28 2" xfId="2672"/>
    <cellStyle name="Normal 23 28 2 2" xfId="2673"/>
    <cellStyle name="Normal 23 28 2 2 2" xfId="6963"/>
    <cellStyle name="Normal 23 28 2 2 3" xfId="7453"/>
    <cellStyle name="Normal 23 28 2 3" xfId="5912"/>
    <cellStyle name="Normal 23 28 2 4" xfId="7452"/>
    <cellStyle name="Normal 23 28 3" xfId="2674"/>
    <cellStyle name="Normal 23 28 3 2" xfId="6964"/>
    <cellStyle name="Normal 23 28 3 3" xfId="7454"/>
    <cellStyle name="Normal 23 28 4" xfId="5911"/>
    <cellStyle name="Normal 23 28 5" xfId="7451"/>
    <cellStyle name="Normal 23 29" xfId="2675"/>
    <cellStyle name="Normal 23 29 2" xfId="2676"/>
    <cellStyle name="Normal 23 29 2 2" xfId="2677"/>
    <cellStyle name="Normal 23 29 2 2 2" xfId="6965"/>
    <cellStyle name="Normal 23 29 2 2 3" xfId="7457"/>
    <cellStyle name="Normal 23 29 2 3" xfId="5914"/>
    <cellStyle name="Normal 23 29 2 4" xfId="7456"/>
    <cellStyle name="Normal 23 29 3" xfId="2678"/>
    <cellStyle name="Normal 23 29 3 2" xfId="6966"/>
    <cellStyle name="Normal 23 29 3 3" xfId="7458"/>
    <cellStyle name="Normal 23 29 4" xfId="5913"/>
    <cellStyle name="Normal 23 29 5" xfId="7455"/>
    <cellStyle name="Normal 23 3" xfId="2679"/>
    <cellStyle name="Normal 23 3 2" xfId="2680"/>
    <cellStyle name="Normal 23 3 2 2" xfId="5916"/>
    <cellStyle name="Normal 23 3 3" xfId="2681"/>
    <cellStyle name="Normal 23 3 3 2" xfId="6767"/>
    <cellStyle name="Normal 23 3 4" xfId="5915"/>
    <cellStyle name="Normal 23 30" xfId="2682"/>
    <cellStyle name="Normal 23 30 2" xfId="2683"/>
    <cellStyle name="Normal 23 30 2 2" xfId="2684"/>
    <cellStyle name="Normal 23 30 2 2 2" xfId="6967"/>
    <cellStyle name="Normal 23 30 2 2 3" xfId="7461"/>
    <cellStyle name="Normal 23 30 2 3" xfId="5918"/>
    <cellStyle name="Normal 23 30 2 4" xfId="7460"/>
    <cellStyle name="Normal 23 30 3" xfId="2685"/>
    <cellStyle name="Normal 23 30 3 2" xfId="6968"/>
    <cellStyle name="Normal 23 30 3 3" xfId="7462"/>
    <cellStyle name="Normal 23 30 4" xfId="5917"/>
    <cellStyle name="Normal 23 30 5" xfId="7459"/>
    <cellStyle name="Normal 23 31" xfId="2686"/>
    <cellStyle name="Normal 23 31 2" xfId="2687"/>
    <cellStyle name="Normal 23 31 2 2" xfId="2688"/>
    <cellStyle name="Normal 23 31 2 2 2" xfId="6969"/>
    <cellStyle name="Normal 23 31 2 2 3" xfId="7465"/>
    <cellStyle name="Normal 23 31 2 3" xfId="5920"/>
    <cellStyle name="Normal 23 31 2 4" xfId="7464"/>
    <cellStyle name="Normal 23 31 3" xfId="2689"/>
    <cellStyle name="Normal 23 31 3 2" xfId="6970"/>
    <cellStyle name="Normal 23 31 3 3" xfId="7466"/>
    <cellStyle name="Normal 23 31 4" xfId="5919"/>
    <cellStyle name="Normal 23 31 5" xfId="7463"/>
    <cellStyle name="Normal 23 32" xfId="2690"/>
    <cellStyle name="Normal 23 32 2" xfId="2691"/>
    <cellStyle name="Normal 23 32 2 2" xfId="2692"/>
    <cellStyle name="Normal 23 32 2 2 2" xfId="6971"/>
    <cellStyle name="Normal 23 32 2 2 3" xfId="7469"/>
    <cellStyle name="Normal 23 32 2 3" xfId="5922"/>
    <cellStyle name="Normal 23 32 2 4" xfId="7468"/>
    <cellStyle name="Normal 23 32 3" xfId="2693"/>
    <cellStyle name="Normal 23 32 3 2" xfId="6972"/>
    <cellStyle name="Normal 23 32 3 3" xfId="7470"/>
    <cellStyle name="Normal 23 32 4" xfId="5921"/>
    <cellStyle name="Normal 23 32 5" xfId="7467"/>
    <cellStyle name="Normal 23 33" xfId="2694"/>
    <cellStyle name="Normal 23 33 2" xfId="2695"/>
    <cellStyle name="Normal 23 33 2 2" xfId="2696"/>
    <cellStyle name="Normal 23 33 2 2 2" xfId="6973"/>
    <cellStyle name="Normal 23 33 2 2 3" xfId="7473"/>
    <cellStyle name="Normal 23 33 2 3" xfId="5924"/>
    <cellStyle name="Normal 23 33 2 4" xfId="7472"/>
    <cellStyle name="Normal 23 33 3" xfId="2697"/>
    <cellStyle name="Normal 23 33 3 2" xfId="6974"/>
    <cellStyle name="Normal 23 33 3 3" xfId="7474"/>
    <cellStyle name="Normal 23 33 4" xfId="5923"/>
    <cellStyle name="Normal 23 33 5" xfId="7471"/>
    <cellStyle name="Normal 23 34" xfId="2698"/>
    <cellStyle name="Normal 23 34 2" xfId="2699"/>
    <cellStyle name="Normal 23 34 2 2" xfId="2700"/>
    <cellStyle name="Normal 23 34 2 2 2" xfId="6975"/>
    <cellStyle name="Normal 23 34 2 2 3" xfId="7477"/>
    <cellStyle name="Normal 23 34 2 3" xfId="5926"/>
    <cellStyle name="Normal 23 34 2 4" xfId="7476"/>
    <cellStyle name="Normal 23 34 3" xfId="2701"/>
    <cellStyle name="Normal 23 34 3 2" xfId="6976"/>
    <cellStyle name="Normal 23 34 3 3" xfId="7478"/>
    <cellStyle name="Normal 23 34 4" xfId="5925"/>
    <cellStyle name="Normal 23 34 5" xfId="7475"/>
    <cellStyle name="Normal 23 35" xfId="2702"/>
    <cellStyle name="Normal 23 35 2" xfId="2703"/>
    <cellStyle name="Normal 23 35 2 2" xfId="6977"/>
    <cellStyle name="Normal 23 35 2 3" xfId="7480"/>
    <cellStyle name="Normal 23 35 3" xfId="5927"/>
    <cellStyle name="Normal 23 35 4" xfId="7479"/>
    <cellStyle name="Normal 23 36" xfId="2704"/>
    <cellStyle name="Normal 23 36 2" xfId="6978"/>
    <cellStyle name="Normal 23 36 3" xfId="7481"/>
    <cellStyle name="Normal 23 37" xfId="5872"/>
    <cellStyle name="Normal 23 38" xfId="7382"/>
    <cellStyle name="Normal 23 4" xfId="2705"/>
    <cellStyle name="Normal 23 4 2" xfId="2706"/>
    <cellStyle name="Normal 23 4 2 2" xfId="5929"/>
    <cellStyle name="Normal 23 4 3" xfId="2707"/>
    <cellStyle name="Normal 23 4 3 2" xfId="6768"/>
    <cellStyle name="Normal 23 4 4" xfId="5928"/>
    <cellStyle name="Normal 23 5" xfId="2708"/>
    <cellStyle name="Normal 23 5 2" xfId="2709"/>
    <cellStyle name="Normal 23 5 2 2" xfId="5931"/>
    <cellStyle name="Normal 23 5 3" xfId="2710"/>
    <cellStyle name="Normal 23 5 3 2" xfId="6769"/>
    <cellStyle name="Normal 23 5 4" xfId="5930"/>
    <cellStyle name="Normal 23 6" xfId="2711"/>
    <cellStyle name="Normal 23 6 2" xfId="2712"/>
    <cellStyle name="Normal 23 6 2 2" xfId="5933"/>
    <cellStyle name="Normal 23 6 3" xfId="2713"/>
    <cellStyle name="Normal 23 6 3 2" xfId="6770"/>
    <cellStyle name="Normal 23 6 4" xfId="5932"/>
    <cellStyle name="Normal 23 7" xfId="2714"/>
    <cellStyle name="Normal 23 7 2" xfId="2715"/>
    <cellStyle name="Normal 23 7 2 2" xfId="5935"/>
    <cellStyle name="Normal 23 7 3" xfId="2716"/>
    <cellStyle name="Normal 23 7 3 2" xfId="6771"/>
    <cellStyle name="Normal 23 7 4" xfId="5934"/>
    <cellStyle name="Normal 23 8" xfId="2717"/>
    <cellStyle name="Normal 23 8 2" xfId="2718"/>
    <cellStyle name="Normal 23 8 2 2" xfId="5937"/>
    <cellStyle name="Normal 23 8 3" xfId="2719"/>
    <cellStyle name="Normal 23 8 3 2" xfId="6772"/>
    <cellStyle name="Normal 23 8 4" xfId="5936"/>
    <cellStyle name="Normal 23 9" xfId="2720"/>
    <cellStyle name="Normal 23 9 2" xfId="2721"/>
    <cellStyle name="Normal 23 9 2 2" xfId="5939"/>
    <cellStyle name="Normal 23 9 3" xfId="2722"/>
    <cellStyle name="Normal 23 9 3 2" xfId="6773"/>
    <cellStyle name="Normal 23 9 4" xfId="5938"/>
    <cellStyle name="Normal 24" xfId="2723"/>
    <cellStyle name="Normal 24 10" xfId="2724"/>
    <cellStyle name="Normal 24 10 10" xfId="2725"/>
    <cellStyle name="Normal 24 10 10 2" xfId="2726"/>
    <cellStyle name="Normal 24 10 10 2 2" xfId="2727"/>
    <cellStyle name="Normal 24 10 10 2 2 2" xfId="6979"/>
    <cellStyle name="Normal 24 10 10 2 2 3" xfId="7486"/>
    <cellStyle name="Normal 24 10 10 2 3" xfId="5943"/>
    <cellStyle name="Normal 24 10 10 2 4" xfId="7485"/>
    <cellStyle name="Normal 24 10 10 3" xfId="2728"/>
    <cellStyle name="Normal 24 10 10 3 2" xfId="6980"/>
    <cellStyle name="Normal 24 10 10 3 3" xfId="7487"/>
    <cellStyle name="Normal 24 10 10 4" xfId="5942"/>
    <cellStyle name="Normal 24 10 10 5" xfId="7484"/>
    <cellStyle name="Normal 24 10 11" xfId="2729"/>
    <cellStyle name="Normal 24 10 11 2" xfId="2730"/>
    <cellStyle name="Normal 24 10 11 2 2" xfId="2731"/>
    <cellStyle name="Normal 24 10 11 2 2 2" xfId="6981"/>
    <cellStyle name="Normal 24 10 11 2 2 3" xfId="7490"/>
    <cellStyle name="Normal 24 10 11 2 3" xfId="5945"/>
    <cellStyle name="Normal 24 10 11 2 4" xfId="7489"/>
    <cellStyle name="Normal 24 10 11 3" xfId="2732"/>
    <cellStyle name="Normal 24 10 11 3 2" xfId="6982"/>
    <cellStyle name="Normal 24 10 11 3 3" xfId="7491"/>
    <cellStyle name="Normal 24 10 11 4" xfId="5944"/>
    <cellStyle name="Normal 24 10 11 5" xfId="7488"/>
    <cellStyle name="Normal 24 10 12" xfId="2733"/>
    <cellStyle name="Normal 24 10 12 2" xfId="2734"/>
    <cellStyle name="Normal 24 10 12 2 2" xfId="2735"/>
    <cellStyle name="Normal 24 10 12 2 2 2" xfId="6983"/>
    <cellStyle name="Normal 24 10 12 2 2 3" xfId="7494"/>
    <cellStyle name="Normal 24 10 12 2 3" xfId="5947"/>
    <cellStyle name="Normal 24 10 12 2 4" xfId="7493"/>
    <cellStyle name="Normal 24 10 12 3" xfId="2736"/>
    <cellStyle name="Normal 24 10 12 3 2" xfId="6984"/>
    <cellStyle name="Normal 24 10 12 3 3" xfId="7495"/>
    <cellStyle name="Normal 24 10 12 4" xfId="5946"/>
    <cellStyle name="Normal 24 10 12 5" xfId="7492"/>
    <cellStyle name="Normal 24 10 13" xfId="2737"/>
    <cellStyle name="Normal 24 10 13 2" xfId="2738"/>
    <cellStyle name="Normal 24 10 13 2 2" xfId="2739"/>
    <cellStyle name="Normal 24 10 13 2 2 2" xfId="6985"/>
    <cellStyle name="Normal 24 10 13 2 2 3" xfId="7498"/>
    <cellStyle name="Normal 24 10 13 2 3" xfId="5949"/>
    <cellStyle name="Normal 24 10 13 2 4" xfId="7497"/>
    <cellStyle name="Normal 24 10 13 3" xfId="2740"/>
    <cellStyle name="Normal 24 10 13 3 2" xfId="6986"/>
    <cellStyle name="Normal 24 10 13 3 3" xfId="7499"/>
    <cellStyle name="Normal 24 10 13 4" xfId="5948"/>
    <cellStyle name="Normal 24 10 13 5" xfId="7496"/>
    <cellStyle name="Normal 24 10 14" xfId="2741"/>
    <cellStyle name="Normal 24 10 14 2" xfId="2742"/>
    <cellStyle name="Normal 24 10 14 2 2" xfId="2743"/>
    <cellStyle name="Normal 24 10 14 2 2 2" xfId="6987"/>
    <cellStyle name="Normal 24 10 14 2 2 3" xfId="7502"/>
    <cellStyle name="Normal 24 10 14 2 3" xfId="5951"/>
    <cellStyle name="Normal 24 10 14 2 4" xfId="7501"/>
    <cellStyle name="Normal 24 10 14 3" xfId="2744"/>
    <cellStyle name="Normal 24 10 14 3 2" xfId="6988"/>
    <cellStyle name="Normal 24 10 14 3 3" xfId="7503"/>
    <cellStyle name="Normal 24 10 14 4" xfId="5950"/>
    <cellStyle name="Normal 24 10 14 5" xfId="7500"/>
    <cellStyle name="Normal 24 10 15" xfId="2745"/>
    <cellStyle name="Normal 24 10 15 2" xfId="2746"/>
    <cellStyle name="Normal 24 10 15 2 2" xfId="2747"/>
    <cellStyle name="Normal 24 10 15 2 2 2" xfId="6989"/>
    <cellStyle name="Normal 24 10 15 2 2 3" xfId="7506"/>
    <cellStyle name="Normal 24 10 15 2 3" xfId="5953"/>
    <cellStyle name="Normal 24 10 15 2 4" xfId="7505"/>
    <cellStyle name="Normal 24 10 15 3" xfId="2748"/>
    <cellStyle name="Normal 24 10 15 3 2" xfId="6990"/>
    <cellStyle name="Normal 24 10 15 3 3" xfId="7507"/>
    <cellStyle name="Normal 24 10 15 4" xfId="5952"/>
    <cellStyle name="Normal 24 10 15 5" xfId="7504"/>
    <cellStyle name="Normal 24 10 16" xfId="2749"/>
    <cellStyle name="Normal 24 10 16 2" xfId="2750"/>
    <cellStyle name="Normal 24 10 16 2 2" xfId="2751"/>
    <cellStyle name="Normal 24 10 16 2 2 2" xfId="6991"/>
    <cellStyle name="Normal 24 10 16 2 2 3" xfId="7510"/>
    <cellStyle name="Normal 24 10 16 2 3" xfId="5955"/>
    <cellStyle name="Normal 24 10 16 2 4" xfId="7509"/>
    <cellStyle name="Normal 24 10 16 3" xfId="2752"/>
    <cellStyle name="Normal 24 10 16 3 2" xfId="6992"/>
    <cellStyle name="Normal 24 10 16 3 3" xfId="7511"/>
    <cellStyle name="Normal 24 10 16 4" xfId="5954"/>
    <cellStyle name="Normal 24 10 16 5" xfId="7508"/>
    <cellStyle name="Normal 24 10 17" xfId="2753"/>
    <cellStyle name="Normal 24 10 17 2" xfId="2754"/>
    <cellStyle name="Normal 24 10 17 2 2" xfId="2755"/>
    <cellStyle name="Normal 24 10 17 2 2 2" xfId="6993"/>
    <cellStyle name="Normal 24 10 17 2 2 3" xfId="7514"/>
    <cellStyle name="Normal 24 10 17 2 3" xfId="5957"/>
    <cellStyle name="Normal 24 10 17 2 4" xfId="7513"/>
    <cellStyle name="Normal 24 10 17 3" xfId="2756"/>
    <cellStyle name="Normal 24 10 17 3 2" xfId="6994"/>
    <cellStyle name="Normal 24 10 17 3 3" xfId="7515"/>
    <cellStyle name="Normal 24 10 17 4" xfId="5956"/>
    <cellStyle name="Normal 24 10 17 5" xfId="7512"/>
    <cellStyle name="Normal 24 10 18" xfId="2757"/>
    <cellStyle name="Normal 24 10 18 2" xfId="2758"/>
    <cellStyle name="Normal 24 10 18 2 2" xfId="2759"/>
    <cellStyle name="Normal 24 10 18 2 2 2" xfId="6995"/>
    <cellStyle name="Normal 24 10 18 2 2 3" xfId="7518"/>
    <cellStyle name="Normal 24 10 18 2 3" xfId="5959"/>
    <cellStyle name="Normal 24 10 18 2 4" xfId="7517"/>
    <cellStyle name="Normal 24 10 18 3" xfId="2760"/>
    <cellStyle name="Normal 24 10 18 3 2" xfId="6996"/>
    <cellStyle name="Normal 24 10 18 3 3" xfId="7519"/>
    <cellStyle name="Normal 24 10 18 4" xfId="5958"/>
    <cellStyle name="Normal 24 10 18 5" xfId="7516"/>
    <cellStyle name="Normal 24 10 19" xfId="2761"/>
    <cellStyle name="Normal 24 10 19 2" xfId="2762"/>
    <cellStyle name="Normal 24 10 19 2 2" xfId="2763"/>
    <cellStyle name="Normal 24 10 19 2 2 2" xfId="6997"/>
    <cellStyle name="Normal 24 10 19 2 2 3" xfId="7522"/>
    <cellStyle name="Normal 24 10 19 2 3" xfId="5961"/>
    <cellStyle name="Normal 24 10 19 2 4" xfId="7521"/>
    <cellStyle name="Normal 24 10 19 3" xfId="2764"/>
    <cellStyle name="Normal 24 10 19 3 2" xfId="6998"/>
    <cellStyle name="Normal 24 10 19 3 3" xfId="7523"/>
    <cellStyle name="Normal 24 10 19 4" xfId="5960"/>
    <cellStyle name="Normal 24 10 19 5" xfId="7520"/>
    <cellStyle name="Normal 24 10 2" xfId="2765"/>
    <cellStyle name="Normal 24 10 2 2" xfId="2766"/>
    <cellStyle name="Normal 24 10 2 2 2" xfId="2767"/>
    <cellStyle name="Normal 24 10 2 2 2 2" xfId="6999"/>
    <cellStyle name="Normal 24 10 2 2 2 3" xfId="7526"/>
    <cellStyle name="Normal 24 10 2 2 3" xfId="5963"/>
    <cellStyle name="Normal 24 10 2 2 4" xfId="7525"/>
    <cellStyle name="Normal 24 10 2 3" xfId="2768"/>
    <cellStyle name="Normal 24 10 2 3 2" xfId="7000"/>
    <cellStyle name="Normal 24 10 2 3 3" xfId="7527"/>
    <cellStyle name="Normal 24 10 2 4" xfId="5962"/>
    <cellStyle name="Normal 24 10 2 5" xfId="7524"/>
    <cellStyle name="Normal 24 10 20" xfId="2769"/>
    <cellStyle name="Normal 24 10 20 2" xfId="2770"/>
    <cellStyle name="Normal 24 10 20 2 2" xfId="2771"/>
    <cellStyle name="Normal 24 10 20 2 2 2" xfId="7001"/>
    <cellStyle name="Normal 24 10 20 2 2 3" xfId="7530"/>
    <cellStyle name="Normal 24 10 20 2 3" xfId="5965"/>
    <cellStyle name="Normal 24 10 20 2 4" xfId="7529"/>
    <cellStyle name="Normal 24 10 20 3" xfId="2772"/>
    <cellStyle name="Normal 24 10 20 3 2" xfId="7002"/>
    <cellStyle name="Normal 24 10 20 3 3" xfId="7531"/>
    <cellStyle name="Normal 24 10 20 4" xfId="5964"/>
    <cellStyle name="Normal 24 10 20 5" xfId="7528"/>
    <cellStyle name="Normal 24 10 21" xfId="2773"/>
    <cellStyle name="Normal 24 10 21 2" xfId="2774"/>
    <cellStyle name="Normal 24 10 21 2 2" xfId="2775"/>
    <cellStyle name="Normal 24 10 21 2 2 2" xfId="7003"/>
    <cellStyle name="Normal 24 10 21 2 2 3" xfId="7534"/>
    <cellStyle name="Normal 24 10 21 2 3" xfId="5967"/>
    <cellStyle name="Normal 24 10 21 2 4" xfId="7533"/>
    <cellStyle name="Normal 24 10 21 3" xfId="2776"/>
    <cellStyle name="Normal 24 10 21 3 2" xfId="7004"/>
    <cellStyle name="Normal 24 10 21 3 3" xfId="7535"/>
    <cellStyle name="Normal 24 10 21 4" xfId="5966"/>
    <cellStyle name="Normal 24 10 21 5" xfId="7532"/>
    <cellStyle name="Normal 24 10 22" xfId="2777"/>
    <cellStyle name="Normal 24 10 22 2" xfId="2778"/>
    <cellStyle name="Normal 24 10 22 2 2" xfId="2779"/>
    <cellStyle name="Normal 24 10 22 2 2 2" xfId="7005"/>
    <cellStyle name="Normal 24 10 22 2 2 3" xfId="7538"/>
    <cellStyle name="Normal 24 10 22 2 3" xfId="5969"/>
    <cellStyle name="Normal 24 10 22 2 4" xfId="7537"/>
    <cellStyle name="Normal 24 10 22 3" xfId="2780"/>
    <cellStyle name="Normal 24 10 22 3 2" xfId="7006"/>
    <cellStyle name="Normal 24 10 22 3 3" xfId="7539"/>
    <cellStyle name="Normal 24 10 22 4" xfId="5968"/>
    <cellStyle name="Normal 24 10 22 5" xfId="7536"/>
    <cellStyle name="Normal 24 10 23" xfId="2781"/>
    <cellStyle name="Normal 24 10 23 2" xfId="2782"/>
    <cellStyle name="Normal 24 10 23 2 2" xfId="2783"/>
    <cellStyle name="Normal 24 10 23 2 2 2" xfId="7007"/>
    <cellStyle name="Normal 24 10 23 2 2 3" xfId="7542"/>
    <cellStyle name="Normal 24 10 23 2 3" xfId="5971"/>
    <cellStyle name="Normal 24 10 23 2 4" xfId="7541"/>
    <cellStyle name="Normal 24 10 23 3" xfId="2784"/>
    <cellStyle name="Normal 24 10 23 3 2" xfId="7008"/>
    <cellStyle name="Normal 24 10 23 3 3" xfId="7543"/>
    <cellStyle name="Normal 24 10 23 4" xfId="5970"/>
    <cellStyle name="Normal 24 10 23 5" xfId="7540"/>
    <cellStyle name="Normal 24 10 24" xfId="2785"/>
    <cellStyle name="Normal 24 10 24 2" xfId="2786"/>
    <cellStyle name="Normal 24 10 24 2 2" xfId="2787"/>
    <cellStyle name="Normal 24 10 24 2 2 2" xfId="7009"/>
    <cellStyle name="Normal 24 10 24 2 2 3" xfId="7546"/>
    <cellStyle name="Normal 24 10 24 2 3" xfId="5973"/>
    <cellStyle name="Normal 24 10 24 2 4" xfId="7545"/>
    <cellStyle name="Normal 24 10 24 3" xfId="2788"/>
    <cellStyle name="Normal 24 10 24 3 2" xfId="7010"/>
    <cellStyle name="Normal 24 10 24 3 3" xfId="7547"/>
    <cellStyle name="Normal 24 10 24 4" xfId="5972"/>
    <cellStyle name="Normal 24 10 24 5" xfId="7544"/>
    <cellStyle name="Normal 24 10 25" xfId="2789"/>
    <cellStyle name="Normal 24 10 25 2" xfId="2790"/>
    <cellStyle name="Normal 24 10 25 2 2" xfId="2791"/>
    <cellStyle name="Normal 24 10 25 2 2 2" xfId="7011"/>
    <cellStyle name="Normal 24 10 25 2 2 3" xfId="7550"/>
    <cellStyle name="Normal 24 10 25 2 3" xfId="5975"/>
    <cellStyle name="Normal 24 10 25 2 4" xfId="7549"/>
    <cellStyle name="Normal 24 10 25 3" xfId="2792"/>
    <cellStyle name="Normal 24 10 25 3 2" xfId="7012"/>
    <cellStyle name="Normal 24 10 25 3 3" xfId="7551"/>
    <cellStyle name="Normal 24 10 25 4" xfId="5974"/>
    <cellStyle name="Normal 24 10 25 5" xfId="7548"/>
    <cellStyle name="Normal 24 10 26" xfId="2793"/>
    <cellStyle name="Normal 24 10 26 2" xfId="2794"/>
    <cellStyle name="Normal 24 10 26 2 2" xfId="7013"/>
    <cellStyle name="Normal 24 10 26 2 3" xfId="7553"/>
    <cellStyle name="Normal 24 10 26 3" xfId="5976"/>
    <cellStyle name="Normal 24 10 26 4" xfId="7552"/>
    <cellStyle name="Normal 24 10 27" xfId="2795"/>
    <cellStyle name="Normal 24 10 27 2" xfId="7014"/>
    <cellStyle name="Normal 24 10 27 3" xfId="7554"/>
    <cellStyle name="Normal 24 10 28" xfId="5941"/>
    <cellStyle name="Normal 24 10 29" xfId="7483"/>
    <cellStyle name="Normal 24 10 3" xfId="2796"/>
    <cellStyle name="Normal 24 10 3 2" xfId="2797"/>
    <cellStyle name="Normal 24 10 3 2 2" xfId="2798"/>
    <cellStyle name="Normal 24 10 3 2 2 2" xfId="7015"/>
    <cellStyle name="Normal 24 10 3 2 2 3" xfId="7557"/>
    <cellStyle name="Normal 24 10 3 2 3" xfId="5978"/>
    <cellStyle name="Normal 24 10 3 2 4" xfId="7556"/>
    <cellStyle name="Normal 24 10 3 3" xfId="2799"/>
    <cellStyle name="Normal 24 10 3 3 2" xfId="7016"/>
    <cellStyle name="Normal 24 10 3 3 3" xfId="7558"/>
    <cellStyle name="Normal 24 10 3 4" xfId="5977"/>
    <cellStyle name="Normal 24 10 3 5" xfId="7555"/>
    <cellStyle name="Normal 24 10 4" xfId="2800"/>
    <cellStyle name="Normal 24 10 4 2" xfId="2801"/>
    <cellStyle name="Normal 24 10 4 2 2" xfId="2802"/>
    <cellStyle name="Normal 24 10 4 2 2 2" xfId="7017"/>
    <cellStyle name="Normal 24 10 4 2 2 3" xfId="7561"/>
    <cellStyle name="Normal 24 10 4 2 3" xfId="5980"/>
    <cellStyle name="Normal 24 10 4 2 4" xfId="7560"/>
    <cellStyle name="Normal 24 10 4 3" xfId="2803"/>
    <cellStyle name="Normal 24 10 4 3 2" xfId="7018"/>
    <cellStyle name="Normal 24 10 4 3 3" xfId="7562"/>
    <cellStyle name="Normal 24 10 4 4" xfId="5979"/>
    <cellStyle name="Normal 24 10 4 5" xfId="7559"/>
    <cellStyle name="Normal 24 10 5" xfId="2804"/>
    <cellStyle name="Normal 24 10 5 2" xfId="2805"/>
    <cellStyle name="Normal 24 10 5 2 2" xfId="2806"/>
    <cellStyle name="Normal 24 10 5 2 2 2" xfId="7019"/>
    <cellStyle name="Normal 24 10 5 2 2 3" xfId="7565"/>
    <cellStyle name="Normal 24 10 5 2 3" xfId="5982"/>
    <cellStyle name="Normal 24 10 5 2 4" xfId="7564"/>
    <cellStyle name="Normal 24 10 5 3" xfId="2807"/>
    <cellStyle name="Normal 24 10 5 3 2" xfId="7020"/>
    <cellStyle name="Normal 24 10 5 3 3" xfId="7566"/>
    <cellStyle name="Normal 24 10 5 4" xfId="5981"/>
    <cellStyle name="Normal 24 10 5 5" xfId="7563"/>
    <cellStyle name="Normal 24 10 6" xfId="2808"/>
    <cellStyle name="Normal 24 10 6 2" xfId="2809"/>
    <cellStyle name="Normal 24 10 6 2 2" xfId="2810"/>
    <cellStyle name="Normal 24 10 6 2 2 2" xfId="7021"/>
    <cellStyle name="Normal 24 10 6 2 2 3" xfId="7569"/>
    <cellStyle name="Normal 24 10 6 2 3" xfId="5984"/>
    <cellStyle name="Normal 24 10 6 2 4" xfId="7568"/>
    <cellStyle name="Normal 24 10 6 3" xfId="2811"/>
    <cellStyle name="Normal 24 10 6 3 2" xfId="7022"/>
    <cellStyle name="Normal 24 10 6 3 3" xfId="7570"/>
    <cellStyle name="Normal 24 10 6 4" xfId="5983"/>
    <cellStyle name="Normal 24 10 6 5" xfId="7567"/>
    <cellStyle name="Normal 24 10 7" xfId="2812"/>
    <cellStyle name="Normal 24 10 7 2" xfId="2813"/>
    <cellStyle name="Normal 24 10 7 2 2" xfId="2814"/>
    <cellStyle name="Normal 24 10 7 2 2 2" xfId="7023"/>
    <cellStyle name="Normal 24 10 7 2 2 3" xfId="7573"/>
    <cellStyle name="Normal 24 10 7 2 3" xfId="5986"/>
    <cellStyle name="Normal 24 10 7 2 4" xfId="7572"/>
    <cellStyle name="Normal 24 10 7 3" xfId="2815"/>
    <cellStyle name="Normal 24 10 7 3 2" xfId="7024"/>
    <cellStyle name="Normal 24 10 7 3 3" xfId="7574"/>
    <cellStyle name="Normal 24 10 7 4" xfId="5985"/>
    <cellStyle name="Normal 24 10 7 5" xfId="7571"/>
    <cellStyle name="Normal 24 10 8" xfId="2816"/>
    <cellStyle name="Normal 24 10 8 2" xfId="2817"/>
    <cellStyle name="Normal 24 10 8 2 2" xfId="2818"/>
    <cellStyle name="Normal 24 10 8 2 2 2" xfId="7025"/>
    <cellStyle name="Normal 24 10 8 2 2 3" xfId="7577"/>
    <cellStyle name="Normal 24 10 8 2 3" xfId="5988"/>
    <cellStyle name="Normal 24 10 8 2 4" xfId="7576"/>
    <cellStyle name="Normal 24 10 8 3" xfId="2819"/>
    <cellStyle name="Normal 24 10 8 3 2" xfId="7026"/>
    <cellStyle name="Normal 24 10 8 3 3" xfId="7578"/>
    <cellStyle name="Normal 24 10 8 4" xfId="5987"/>
    <cellStyle name="Normal 24 10 8 5" xfId="7575"/>
    <cellStyle name="Normal 24 10 9" xfId="2820"/>
    <cellStyle name="Normal 24 10 9 2" xfId="2821"/>
    <cellStyle name="Normal 24 10 9 2 2" xfId="2822"/>
    <cellStyle name="Normal 24 10 9 2 2 2" xfId="7027"/>
    <cellStyle name="Normal 24 10 9 2 2 3" xfId="7581"/>
    <cellStyle name="Normal 24 10 9 2 3" xfId="5990"/>
    <cellStyle name="Normal 24 10 9 2 4" xfId="7580"/>
    <cellStyle name="Normal 24 10 9 3" xfId="2823"/>
    <cellStyle name="Normal 24 10 9 3 2" xfId="7028"/>
    <cellStyle name="Normal 24 10 9 3 3" xfId="7582"/>
    <cellStyle name="Normal 24 10 9 4" xfId="5989"/>
    <cellStyle name="Normal 24 10 9 5" xfId="7579"/>
    <cellStyle name="Normal 24 11" xfId="2824"/>
    <cellStyle name="Normal 24 11 2" xfId="2825"/>
    <cellStyle name="Normal 24 11 2 2" xfId="7029"/>
    <cellStyle name="Normal 24 11 2 3" xfId="7584"/>
    <cellStyle name="Normal 24 11 3" xfId="5991"/>
    <cellStyle name="Normal 24 11 4" xfId="7583"/>
    <cellStyle name="Normal 24 12" xfId="2826"/>
    <cellStyle name="Normal 24 12 2" xfId="7030"/>
    <cellStyle name="Normal 24 12 3" xfId="7585"/>
    <cellStyle name="Normal 24 13" xfId="5940"/>
    <cellStyle name="Normal 24 14" xfId="7482"/>
    <cellStyle name="Normal 24 2" xfId="2827"/>
    <cellStyle name="Normal 24 2 2" xfId="2828"/>
    <cellStyle name="Normal 24 2 2 2" xfId="2829"/>
    <cellStyle name="Normal 24 2 2 2 2" xfId="7031"/>
    <cellStyle name="Normal 24 2 2 2 3" xfId="7588"/>
    <cellStyle name="Normal 24 2 2 3" xfId="5993"/>
    <cellStyle name="Normal 24 2 2 4" xfId="7587"/>
    <cellStyle name="Normal 24 2 3" xfId="2830"/>
    <cellStyle name="Normal 24 2 3 2" xfId="6573"/>
    <cellStyle name="Normal 24 2 4" xfId="2831"/>
    <cellStyle name="Normal 24 2 4 2" xfId="7032"/>
    <cellStyle name="Normal 24 2 4 3" xfId="7589"/>
    <cellStyle name="Normal 24 2 5" xfId="5992"/>
    <cellStyle name="Normal 24 2 6" xfId="7586"/>
    <cellStyle name="Normal 24 3" xfId="2832"/>
    <cellStyle name="Normal 24 3 2" xfId="2833"/>
    <cellStyle name="Normal 24 3 2 2" xfId="2834"/>
    <cellStyle name="Normal 24 3 2 2 2" xfId="7033"/>
    <cellStyle name="Normal 24 3 2 2 3" xfId="7592"/>
    <cellStyle name="Normal 24 3 2 3" xfId="5995"/>
    <cellStyle name="Normal 24 3 2 4" xfId="7591"/>
    <cellStyle name="Normal 24 3 3" xfId="2835"/>
    <cellStyle name="Normal 24 3 3 2" xfId="7034"/>
    <cellStyle name="Normal 24 3 3 3" xfId="7593"/>
    <cellStyle name="Normal 24 3 4" xfId="5994"/>
    <cellStyle name="Normal 24 3 5" xfId="7590"/>
    <cellStyle name="Normal 24 4" xfId="2836"/>
    <cellStyle name="Normal 24 4 2" xfId="2837"/>
    <cellStyle name="Normal 24 4 2 2" xfId="2838"/>
    <cellStyle name="Normal 24 4 2 2 2" xfId="7035"/>
    <cellStyle name="Normal 24 4 2 2 3" xfId="7596"/>
    <cellStyle name="Normal 24 4 2 3" xfId="5997"/>
    <cellStyle name="Normal 24 4 2 4" xfId="7595"/>
    <cellStyle name="Normal 24 4 3" xfId="2839"/>
    <cellStyle name="Normal 24 4 3 2" xfId="7036"/>
    <cellStyle name="Normal 24 4 3 3" xfId="7597"/>
    <cellStyle name="Normal 24 4 4" xfId="5996"/>
    <cellStyle name="Normal 24 4 5" xfId="7594"/>
    <cellStyle name="Normal 24 5" xfId="2840"/>
    <cellStyle name="Normal 24 5 2" xfId="2841"/>
    <cellStyle name="Normal 24 5 2 2" xfId="2842"/>
    <cellStyle name="Normal 24 5 2 2 2" xfId="7037"/>
    <cellStyle name="Normal 24 5 2 2 3" xfId="7600"/>
    <cellStyle name="Normal 24 5 2 3" xfId="5999"/>
    <cellStyle name="Normal 24 5 2 4" xfId="7599"/>
    <cellStyle name="Normal 24 5 3" xfId="2843"/>
    <cellStyle name="Normal 24 5 3 2" xfId="7038"/>
    <cellStyle name="Normal 24 5 3 3" xfId="7601"/>
    <cellStyle name="Normal 24 5 4" xfId="5998"/>
    <cellStyle name="Normal 24 5 5" xfId="7598"/>
    <cellStyle name="Normal 24 6" xfId="2844"/>
    <cellStyle name="Normal 24 6 2" xfId="2845"/>
    <cellStyle name="Normal 24 6 2 2" xfId="2846"/>
    <cellStyle name="Normal 24 6 2 2 2" xfId="7039"/>
    <cellStyle name="Normal 24 6 2 2 3" xfId="7604"/>
    <cellStyle name="Normal 24 6 2 3" xfId="6001"/>
    <cellStyle name="Normal 24 6 2 4" xfId="7603"/>
    <cellStyle name="Normal 24 6 3" xfId="2847"/>
    <cellStyle name="Normal 24 6 3 2" xfId="7040"/>
    <cellStyle name="Normal 24 6 3 3" xfId="7605"/>
    <cellStyle name="Normal 24 6 4" xfId="6000"/>
    <cellStyle name="Normal 24 6 5" xfId="7602"/>
    <cellStyle name="Normal 24 7" xfId="2848"/>
    <cellStyle name="Normal 24 7 2" xfId="2849"/>
    <cellStyle name="Normal 24 7 2 2" xfId="2850"/>
    <cellStyle name="Normal 24 7 2 2 2" xfId="7041"/>
    <cellStyle name="Normal 24 7 2 2 3" xfId="7608"/>
    <cellStyle name="Normal 24 7 2 3" xfId="6003"/>
    <cellStyle name="Normal 24 7 2 4" xfId="7607"/>
    <cellStyle name="Normal 24 7 3" xfId="2851"/>
    <cellStyle name="Normal 24 7 3 2" xfId="7042"/>
    <cellStyle name="Normal 24 7 3 3" xfId="7609"/>
    <cellStyle name="Normal 24 7 4" xfId="6002"/>
    <cellStyle name="Normal 24 7 5" xfId="7606"/>
    <cellStyle name="Normal 24 8" xfId="2852"/>
    <cellStyle name="Normal 24 8 2" xfId="2853"/>
    <cellStyle name="Normal 24 8 2 2" xfId="2854"/>
    <cellStyle name="Normal 24 8 2 2 2" xfId="7043"/>
    <cellStyle name="Normal 24 8 2 2 3" xfId="7612"/>
    <cellStyle name="Normal 24 8 2 3" xfId="6005"/>
    <cellStyle name="Normal 24 8 2 4" xfId="7611"/>
    <cellStyle name="Normal 24 8 3" xfId="2855"/>
    <cellStyle name="Normal 24 8 3 2" xfId="7044"/>
    <cellStyle name="Normal 24 8 3 3" xfId="7613"/>
    <cellStyle name="Normal 24 8 4" xfId="6004"/>
    <cellStyle name="Normal 24 8 5" xfId="7610"/>
    <cellStyle name="Normal 24 9" xfId="2856"/>
    <cellStyle name="Normal 24 9 2" xfId="2857"/>
    <cellStyle name="Normal 24 9 2 2" xfId="2858"/>
    <cellStyle name="Normal 24 9 2 2 2" xfId="7045"/>
    <cellStyle name="Normal 24 9 2 2 3" xfId="7616"/>
    <cellStyle name="Normal 24 9 2 3" xfId="6007"/>
    <cellStyle name="Normal 24 9 2 4" xfId="7615"/>
    <cellStyle name="Normal 24 9 3" xfId="2859"/>
    <cellStyle name="Normal 24 9 3 2" xfId="7046"/>
    <cellStyle name="Normal 24 9 3 3" xfId="7617"/>
    <cellStyle name="Normal 24 9 4" xfId="6006"/>
    <cellStyle name="Normal 24 9 5" xfId="7614"/>
    <cellStyle name="Normal 25" xfId="2860"/>
    <cellStyle name="Normal 25 10" xfId="2861"/>
    <cellStyle name="Normal 25 10 2" xfId="2862"/>
    <cellStyle name="Normal 25 10 2 2" xfId="6010"/>
    <cellStyle name="Normal 25 10 3" xfId="2863"/>
    <cellStyle name="Normal 25 10 3 2" xfId="6774"/>
    <cellStyle name="Normal 25 10 4" xfId="6009"/>
    <cellStyle name="Normal 25 11" xfId="2864"/>
    <cellStyle name="Normal 25 11 2" xfId="2865"/>
    <cellStyle name="Normal 25 11 2 2" xfId="7047"/>
    <cellStyle name="Normal 25 11 2 3" xfId="7620"/>
    <cellStyle name="Normal 25 11 3" xfId="6011"/>
    <cellStyle name="Normal 25 11 4" xfId="7619"/>
    <cellStyle name="Normal 25 12" xfId="2866"/>
    <cellStyle name="Normal 25 12 2" xfId="7048"/>
    <cellStyle name="Normal 25 12 3" xfId="7621"/>
    <cellStyle name="Normal 25 13" xfId="6008"/>
    <cellStyle name="Normal 25 14" xfId="7618"/>
    <cellStyle name="Normal 25 2" xfId="2867"/>
    <cellStyle name="Normal 25 2 2" xfId="2868"/>
    <cellStyle name="Normal 25 2 2 2" xfId="6013"/>
    <cellStyle name="Normal 25 2 3" xfId="2869"/>
    <cellStyle name="Normal 25 2 3 2" xfId="6775"/>
    <cellStyle name="Normal 25 2 4" xfId="6012"/>
    <cellStyle name="Normal 25 3" xfId="2870"/>
    <cellStyle name="Normal 25 3 2" xfId="2871"/>
    <cellStyle name="Normal 25 3 2 2" xfId="6015"/>
    <cellStyle name="Normal 25 3 3" xfId="2872"/>
    <cellStyle name="Normal 25 3 3 2" xfId="6776"/>
    <cellStyle name="Normal 25 3 4" xfId="6014"/>
    <cellStyle name="Normal 25 4" xfId="2873"/>
    <cellStyle name="Normal 25 4 2" xfId="2874"/>
    <cellStyle name="Normal 25 4 2 2" xfId="6017"/>
    <cellStyle name="Normal 25 4 3" xfId="2875"/>
    <cellStyle name="Normal 25 4 3 2" xfId="6777"/>
    <cellStyle name="Normal 25 4 4" xfId="6016"/>
    <cellStyle name="Normal 25 5" xfId="2876"/>
    <cellStyle name="Normal 25 5 2" xfId="2877"/>
    <cellStyle name="Normal 25 5 2 2" xfId="6019"/>
    <cellStyle name="Normal 25 5 3" xfId="2878"/>
    <cellStyle name="Normal 25 5 3 2" xfId="6778"/>
    <cellStyle name="Normal 25 5 4" xfId="6018"/>
    <cellStyle name="Normal 25 6" xfId="2879"/>
    <cellStyle name="Normal 25 6 2" xfId="2880"/>
    <cellStyle name="Normal 25 6 2 2" xfId="6021"/>
    <cellStyle name="Normal 25 6 3" xfId="2881"/>
    <cellStyle name="Normal 25 6 3 2" xfId="6779"/>
    <cellStyle name="Normal 25 6 4" xfId="6020"/>
    <cellStyle name="Normal 25 7" xfId="2882"/>
    <cellStyle name="Normal 25 7 2" xfId="2883"/>
    <cellStyle name="Normal 25 7 2 2" xfId="6023"/>
    <cellStyle name="Normal 25 7 3" xfId="2884"/>
    <cellStyle name="Normal 25 7 3 2" xfId="6780"/>
    <cellStyle name="Normal 25 7 4" xfId="6022"/>
    <cellStyle name="Normal 25 8" xfId="2885"/>
    <cellStyle name="Normal 25 8 2" xfId="2886"/>
    <cellStyle name="Normal 25 8 2 2" xfId="6025"/>
    <cellStyle name="Normal 25 8 3" xfId="2887"/>
    <cellStyle name="Normal 25 8 3 2" xfId="6781"/>
    <cellStyle name="Normal 25 8 4" xfId="6024"/>
    <cellStyle name="Normal 25 9" xfId="2888"/>
    <cellStyle name="Normal 25 9 2" xfId="2889"/>
    <cellStyle name="Normal 25 9 2 2" xfId="6027"/>
    <cellStyle name="Normal 25 9 3" xfId="2890"/>
    <cellStyle name="Normal 25 9 3 2" xfId="6782"/>
    <cellStyle name="Normal 25 9 4" xfId="6026"/>
    <cellStyle name="Normal 26" xfId="2891"/>
    <cellStyle name="Normal 26 2" xfId="2892"/>
    <cellStyle name="Normal 26 2 2" xfId="2893"/>
    <cellStyle name="Normal 26 2 2 2" xfId="6030"/>
    <cellStyle name="Normal 26 2 3" xfId="6029"/>
    <cellStyle name="Normal 26 3" xfId="2894"/>
    <cellStyle name="Normal 26 3 2" xfId="2895"/>
    <cellStyle name="Normal 26 3 2 2" xfId="6032"/>
    <cellStyle name="Normal 26 3 3" xfId="6031"/>
    <cellStyle name="Normal 26 4" xfId="2896"/>
    <cellStyle name="Normal 26 4 2" xfId="2897"/>
    <cellStyle name="Normal 26 4 2 2" xfId="6034"/>
    <cellStyle name="Normal 26 4 3" xfId="6033"/>
    <cellStyle name="Normal 26 5" xfId="2898"/>
    <cellStyle name="Normal 26 5 2" xfId="2899"/>
    <cellStyle name="Normal 26 5 2 2" xfId="6036"/>
    <cellStyle name="Normal 26 5 3" xfId="6035"/>
    <cellStyle name="Normal 26 6" xfId="2900"/>
    <cellStyle name="Normal 26 6 2" xfId="6037"/>
    <cellStyle name="Normal 26 7" xfId="6028"/>
    <cellStyle name="Normal 27" xfId="2901"/>
    <cellStyle name="Normal 27 2" xfId="2902"/>
    <cellStyle name="Normal 27 2 2" xfId="6039"/>
    <cellStyle name="Normal 27 3" xfId="2903"/>
    <cellStyle name="Normal 27 3 2" xfId="6574"/>
    <cellStyle name="Normal 27 4" xfId="6038"/>
    <cellStyle name="Normal 28" xfId="2904"/>
    <cellStyle name="Normal 28 2" xfId="2905"/>
    <cellStyle name="Normal 28 2 2" xfId="2906"/>
    <cellStyle name="Normal 28 2 2 2" xfId="6042"/>
    <cellStyle name="Normal 28 2 3" xfId="6041"/>
    <cellStyle name="Normal 28 3" xfId="2907"/>
    <cellStyle name="Normal 28 3 2" xfId="2908"/>
    <cellStyle name="Normal 28 3 2 2" xfId="7049"/>
    <cellStyle name="Normal 28 3 2 3" xfId="7624"/>
    <cellStyle name="Normal 28 3 3" xfId="6043"/>
    <cellStyle name="Normal 28 3 4" xfId="7623"/>
    <cellStyle name="Normal 28 4" xfId="2909"/>
    <cellStyle name="Normal 28 4 2" xfId="7050"/>
    <cellStyle name="Normal 28 4 3" xfId="7625"/>
    <cellStyle name="Normal 28 5" xfId="6040"/>
    <cellStyle name="Normal 28 6" xfId="7622"/>
    <cellStyle name="Normal 29" xfId="2910"/>
    <cellStyle name="Normal 29 2" xfId="2911"/>
    <cellStyle name="Normal 29 2 2" xfId="2912"/>
    <cellStyle name="Normal 29 2 2 2" xfId="7051"/>
    <cellStyle name="Normal 29 2 2 3" xfId="7628"/>
    <cellStyle name="Normal 29 2 3" xfId="2913"/>
    <cellStyle name="Normal 29 2 3 2" xfId="7052"/>
    <cellStyle name="Normal 29 2 3 3" xfId="7629"/>
    <cellStyle name="Normal 29 2 4" xfId="6045"/>
    <cellStyle name="Normal 29 2 5" xfId="7627"/>
    <cellStyle name="Normal 29 3" xfId="2914"/>
    <cellStyle name="Normal 29 3 2" xfId="2915"/>
    <cellStyle name="Normal 29 3 2 2" xfId="7053"/>
    <cellStyle name="Normal 29 3 2 3" xfId="7631"/>
    <cellStyle name="Normal 29 3 3" xfId="6046"/>
    <cellStyle name="Normal 29 3 4" xfId="7630"/>
    <cellStyle name="Normal 29 4" xfId="2916"/>
    <cellStyle name="Normal 29 4 2" xfId="2917"/>
    <cellStyle name="Normal 29 4 2 2" xfId="7054"/>
    <cellStyle name="Normal 29 4 2 3" xfId="7633"/>
    <cellStyle name="Normal 29 4 3" xfId="6047"/>
    <cellStyle name="Normal 29 4 4" xfId="7632"/>
    <cellStyle name="Normal 29 5" xfId="2918"/>
    <cellStyle name="Normal 29 5 2" xfId="6575"/>
    <cellStyle name="Normal 29 6" xfId="2919"/>
    <cellStyle name="Normal 29 6 2" xfId="7055"/>
    <cellStyle name="Normal 29 6 3" xfId="7634"/>
    <cellStyle name="Normal 29 7" xfId="6044"/>
    <cellStyle name="Normal 29 8" xfId="7626"/>
    <cellStyle name="Normal 3" xfId="16"/>
    <cellStyle name="Normal 3 10" xfId="2920"/>
    <cellStyle name="Normal 3 10 2" xfId="2921"/>
    <cellStyle name="Normal 3 10 2 2" xfId="2922"/>
    <cellStyle name="Normal 3 10 2 2 2" xfId="7056"/>
    <cellStyle name="Normal 3 10 2 2 3" xfId="7637"/>
    <cellStyle name="Normal 3 10 2 3" xfId="6050"/>
    <cellStyle name="Normal 3 10 2 4" xfId="7636"/>
    <cellStyle name="Normal 3 10 3" xfId="2923"/>
    <cellStyle name="Normal 3 10 3 2" xfId="7057"/>
    <cellStyle name="Normal 3 10 3 3" xfId="7638"/>
    <cellStyle name="Normal 3 10 4" xfId="6049"/>
    <cellStyle name="Normal 3 10 5" xfId="7635"/>
    <cellStyle name="Normal 3 11" xfId="2924"/>
    <cellStyle name="Normal 3 11 2" xfId="2925"/>
    <cellStyle name="Normal 3 11 2 2" xfId="6052"/>
    <cellStyle name="Normal 3 11 3" xfId="6051"/>
    <cellStyle name="Normal 3 12" xfId="2926"/>
    <cellStyle name="Normal 3 12 2" xfId="2927"/>
    <cellStyle name="Normal 3 12 2 2" xfId="6054"/>
    <cellStyle name="Normal 3 12 3" xfId="6053"/>
    <cellStyle name="Normal 3 13" xfId="2928"/>
    <cellStyle name="Normal 3 13 2" xfId="2929"/>
    <cellStyle name="Normal 3 13 2 2" xfId="6056"/>
    <cellStyle name="Normal 3 13 3" xfId="6055"/>
    <cellStyle name="Normal 3 14" xfId="2930"/>
    <cellStyle name="Normal 3 14 2" xfId="2931"/>
    <cellStyle name="Normal 3 14 2 2" xfId="6058"/>
    <cellStyle name="Normal 3 14 3" xfId="6057"/>
    <cellStyle name="Normal 3 15" xfId="2932"/>
    <cellStyle name="Normal 3 15 2" xfId="2933"/>
    <cellStyle name="Normal 3 15 2 2" xfId="6060"/>
    <cellStyle name="Normal 3 15 3" xfId="6059"/>
    <cellStyle name="Normal 3 16" xfId="2934"/>
    <cellStyle name="Normal 3 16 2" xfId="2935"/>
    <cellStyle name="Normal 3 16 2 2" xfId="6062"/>
    <cellStyle name="Normal 3 16 3" xfId="6061"/>
    <cellStyle name="Normal 3 17" xfId="2936"/>
    <cellStyle name="Normal 3 17 2" xfId="2937"/>
    <cellStyle name="Normal 3 17 2 2" xfId="2938"/>
    <cellStyle name="Normal 3 17 2 2 2" xfId="7058"/>
    <cellStyle name="Normal 3 17 2 2 3" xfId="7641"/>
    <cellStyle name="Normal 3 17 2 3" xfId="6064"/>
    <cellStyle name="Normal 3 17 2 4" xfId="7640"/>
    <cellStyle name="Normal 3 17 3" xfId="2939"/>
    <cellStyle name="Normal 3 17 3 2" xfId="7059"/>
    <cellStyle name="Normal 3 17 3 3" xfId="7642"/>
    <cellStyle name="Normal 3 17 4" xfId="6063"/>
    <cellStyle name="Normal 3 17 5" xfId="7639"/>
    <cellStyle name="Normal 3 18" xfId="2940"/>
    <cellStyle name="Normal 3 18 2" xfId="2941"/>
    <cellStyle name="Normal 3 18 2 2" xfId="6066"/>
    <cellStyle name="Normal 3 18 3" xfId="6065"/>
    <cellStyle name="Normal 3 19" xfId="2942"/>
    <cellStyle name="Normal 3 19 2" xfId="2943"/>
    <cellStyle name="Normal 3 19 2 2" xfId="6068"/>
    <cellStyle name="Normal 3 19 3" xfId="6067"/>
    <cellStyle name="Normal 3 2" xfId="17"/>
    <cellStyle name="Normal 3 2 2" xfId="2944"/>
    <cellStyle name="Normal 3 2 2 2" xfId="2945"/>
    <cellStyle name="Normal 3 2 2 2 2" xfId="6071"/>
    <cellStyle name="Normal 3 2 2 3" xfId="6070"/>
    <cellStyle name="Normal 3 2 3" xfId="2946"/>
    <cellStyle name="Normal 3 2 3 2" xfId="2947"/>
    <cellStyle name="Normal 3 2 3 2 2" xfId="6073"/>
    <cellStyle name="Normal 3 2 3 3" xfId="6072"/>
    <cellStyle name="Normal 3 2 4" xfId="2948"/>
    <cellStyle name="Normal 3 2 4 2" xfId="2949"/>
    <cellStyle name="Normal 3 2 4 2 2" xfId="6075"/>
    <cellStyle name="Normal 3 2 4 3" xfId="6074"/>
    <cellStyle name="Normal 3 2 5" xfId="2950"/>
    <cellStyle name="Normal 3 2 5 2" xfId="2951"/>
    <cellStyle name="Normal 3 2 5 2 2" xfId="7060"/>
    <cellStyle name="Normal 3 2 5 2 3" xfId="7644"/>
    <cellStyle name="Normal 3 2 5 3" xfId="6076"/>
    <cellStyle name="Normal 3 2 5 4" xfId="7643"/>
    <cellStyle name="Normal 3 2 6" xfId="2952"/>
    <cellStyle name="Normal 3 2 6 2" xfId="7061"/>
    <cellStyle name="Normal 3 2 6 3" xfId="7645"/>
    <cellStyle name="Normal 3 2 7" xfId="6069"/>
    <cellStyle name="Normal 3 2_100713 Data Request for Statistics Center Abu Dhabi" xfId="2953"/>
    <cellStyle name="Normal 3 20" xfId="2954"/>
    <cellStyle name="Normal 3 20 2" xfId="2955"/>
    <cellStyle name="Normal 3 20 2 2" xfId="6078"/>
    <cellStyle name="Normal 3 20 3" xfId="6077"/>
    <cellStyle name="Normal 3 21" xfId="2956"/>
    <cellStyle name="Normal 3 21 2" xfId="2957"/>
    <cellStyle name="Normal 3 21 2 2" xfId="6080"/>
    <cellStyle name="Normal 3 21 3" xfId="6079"/>
    <cellStyle name="Normal 3 22" xfId="2958"/>
    <cellStyle name="Normal 3 22 2" xfId="2959"/>
    <cellStyle name="Normal 3 22 2 2" xfId="6082"/>
    <cellStyle name="Normal 3 22 3" xfId="6081"/>
    <cellStyle name="Normal 3 23" xfId="2960"/>
    <cellStyle name="Normal 3 23 2" xfId="2961"/>
    <cellStyle name="Normal 3 23 2 2" xfId="6084"/>
    <cellStyle name="Normal 3 23 3" xfId="6083"/>
    <cellStyle name="Normal 3 24" xfId="2962"/>
    <cellStyle name="Normal 3 25" xfId="2963"/>
    <cellStyle name="Normal 3 26" xfId="2964"/>
    <cellStyle name="Normal 3 27" xfId="2965"/>
    <cellStyle name="Normal 3 27 2" xfId="2966"/>
    <cellStyle name="Normal 3 27 3" xfId="7062"/>
    <cellStyle name="Normal 3 28" xfId="2967"/>
    <cellStyle name="Normal 3 28 2" xfId="2968"/>
    <cellStyle name="Normal 3 28 3" xfId="7063"/>
    <cellStyle name="Normal 3 29" xfId="2969"/>
    <cellStyle name="Normal 3 29 2" xfId="7064"/>
    <cellStyle name="Normal 3 3" xfId="18"/>
    <cellStyle name="Normal 3 3 2" xfId="2970"/>
    <cellStyle name="Normal 3 3 2 2" xfId="2971"/>
    <cellStyle name="Normal 3 3 2 2 2" xfId="6087"/>
    <cellStyle name="Normal 3 3 2 3" xfId="6086"/>
    <cellStyle name="Normal 3 3 3" xfId="2972"/>
    <cellStyle name="Normal 3 3 3 2" xfId="2973"/>
    <cellStyle name="Normal 3 3 3 2 2" xfId="6089"/>
    <cellStyle name="Normal 3 3 3 3" xfId="6088"/>
    <cellStyle name="Normal 3 3 4" xfId="2974"/>
    <cellStyle name="Normal 3 3 4 2" xfId="2975"/>
    <cellStyle name="Normal 3 3 4 2 2" xfId="6091"/>
    <cellStyle name="Normal 3 3 4 3" xfId="6090"/>
    <cellStyle name="Normal 3 3 5" xfId="2976"/>
    <cellStyle name="Normal 3 3 5 2" xfId="6092"/>
    <cellStyle name="Normal 3 3 6" xfId="2977"/>
    <cellStyle name="Normal 3 3 6 2" xfId="7065"/>
    <cellStyle name="Normal 3 3 7" xfId="6085"/>
    <cellStyle name="Normal 3 30" xfId="2978"/>
    <cellStyle name="Normal 3 30 2" xfId="7066"/>
    <cellStyle name="Normal 3 31" xfId="2979"/>
    <cellStyle name="Normal 3 31 2" xfId="7067"/>
    <cellStyle name="Normal 3 32" xfId="2980"/>
    <cellStyle name="Normal 3 32 2" xfId="7068"/>
    <cellStyle name="Normal 3 33" xfId="2981"/>
    <cellStyle name="Normal 3 33 2" xfId="7069"/>
    <cellStyle name="Normal 3 34" xfId="2982"/>
    <cellStyle name="Normal 3 34 2" xfId="7070"/>
    <cellStyle name="Normal 3 35" xfId="2983"/>
    <cellStyle name="Normal 3 35 2" xfId="7071"/>
    <cellStyle name="Normal 3 36" xfId="2984"/>
    <cellStyle name="Normal 3 36 2" xfId="7072"/>
    <cellStyle name="Normal 3 37" xfId="2985"/>
    <cellStyle name="Normal 3 37 2" xfId="7073"/>
    <cellStyle name="Normal 3 38" xfId="2986"/>
    <cellStyle name="Normal 3 38 2" xfId="7074"/>
    <cellStyle name="Normal 3 39" xfId="2987"/>
    <cellStyle name="Normal 3 39 2" xfId="7075"/>
    <cellStyle name="Normal 3 4" xfId="19"/>
    <cellStyle name="Normal 3 4 10" xfId="6093"/>
    <cellStyle name="Normal 3 4 11" xfId="7186"/>
    <cellStyle name="Normal 3 4 2" xfId="60"/>
    <cellStyle name="Normal 3 4 2 10" xfId="6650"/>
    <cellStyle name="Normal 3 4 2 11" xfId="6094"/>
    <cellStyle name="Normal 3 4 2 12" xfId="7206"/>
    <cellStyle name="Normal 3 4 2 2" xfId="2988"/>
    <cellStyle name="Normal 3 4 2 2 2" xfId="2989"/>
    <cellStyle name="Normal 3 4 2 2 2 2" xfId="6732"/>
    <cellStyle name="Normal 3 4 2 2 2 3" xfId="7646"/>
    <cellStyle name="Normal 3 4 2 2 3" xfId="6651"/>
    <cellStyle name="Normal 3 4 2 3" xfId="2990"/>
    <cellStyle name="Normal 3 4 2 3 2" xfId="2991"/>
    <cellStyle name="Normal 3 4 2 3 2 2" xfId="6733"/>
    <cellStyle name="Normal 3 4 2 3 2 3" xfId="7648"/>
    <cellStyle name="Normal 3 4 2 3 3" xfId="6652"/>
    <cellStyle name="Normal 3 4 2 3 4" xfId="7647"/>
    <cellStyle name="Normal 3 4 2 4" xfId="2992"/>
    <cellStyle name="Normal 3 4 2 4 2" xfId="2993"/>
    <cellStyle name="Normal 3 4 2 4 2 2" xfId="7077"/>
    <cellStyle name="Normal 3 4 2 4 2 3" xfId="7649"/>
    <cellStyle name="Normal 3 4 2 4 3" xfId="7076"/>
    <cellStyle name="Normal 3 4 2 4 4" xfId="6734"/>
    <cellStyle name="Normal 3 4 2 5" xfId="2994"/>
    <cellStyle name="Normal 3 4 2 5 2" xfId="2995"/>
    <cellStyle name="Normal 3 4 2 5 2 2" xfId="7079"/>
    <cellStyle name="Normal 3 4 2 5 2 3" xfId="7650"/>
    <cellStyle name="Normal 3 4 2 5 3" xfId="7078"/>
    <cellStyle name="Normal 3 4 2 5 4" xfId="6735"/>
    <cellStyle name="Normal 3 4 2 6" xfId="2996"/>
    <cellStyle name="Normal 3 4 2 6 2" xfId="6736"/>
    <cellStyle name="Normal 3 4 2 6 3" xfId="7651"/>
    <cellStyle name="Normal 3 4 2 7" xfId="2997"/>
    <cellStyle name="Normal 3 4 2 7 2" xfId="6737"/>
    <cellStyle name="Normal 3 4 2 7 3" xfId="7652"/>
    <cellStyle name="Normal 3 4 2 8" xfId="2998"/>
    <cellStyle name="Normal 3 4 2 8 2" xfId="6738"/>
    <cellStyle name="Normal 3 4 2 8 3" xfId="7653"/>
    <cellStyle name="Normal 3 4 2 9" xfId="6699"/>
    <cellStyle name="Normal 3 4 3" xfId="2999"/>
    <cellStyle name="Normal 3 4 3 2" xfId="3000"/>
    <cellStyle name="Normal 3 4 3 2 2" xfId="6711"/>
    <cellStyle name="Normal 3 4 3 2 3" xfId="7654"/>
    <cellStyle name="Normal 3 4 3 3" xfId="6653"/>
    <cellStyle name="Normal 3 4 4" xfId="3001"/>
    <cellStyle name="Normal 3 4 4 2" xfId="3002"/>
    <cellStyle name="Normal 3 4 4 3" xfId="6654"/>
    <cellStyle name="Normal 3 4 4 4" xfId="7655"/>
    <cellStyle name="Normal 3 4 5" xfId="3003"/>
    <cellStyle name="Normal 3 4 5 2" xfId="3004"/>
    <cellStyle name="Normal 3 4 5 3" xfId="7080"/>
    <cellStyle name="Normal 3 4 6" xfId="3005"/>
    <cellStyle name="Normal 3 4 6 2" xfId="3006"/>
    <cellStyle name="Normal 3 4 6 2 2" xfId="7082"/>
    <cellStyle name="Normal 3 4 6 2 3" xfId="7656"/>
    <cellStyle name="Normal 3 4 6 3" xfId="7081"/>
    <cellStyle name="Normal 3 4 6 4" xfId="6739"/>
    <cellStyle name="Normal 3 4 7" xfId="3007"/>
    <cellStyle name="Normal 3 4 7 2" xfId="6740"/>
    <cellStyle name="Normal 3 4 7 3" xfId="7657"/>
    <cellStyle name="Normal 3 4 8" xfId="3008"/>
    <cellStyle name="Normal 3 4 8 2" xfId="6741"/>
    <cellStyle name="Normal 3 4 8 3" xfId="7658"/>
    <cellStyle name="Normal 3 4 9" xfId="6606"/>
    <cellStyle name="Normal 3 40" xfId="3009"/>
    <cellStyle name="Normal 3 40 2" xfId="7083"/>
    <cellStyle name="Normal 3 41" xfId="3010"/>
    <cellStyle name="Normal 3 41 2" xfId="7084"/>
    <cellStyle name="Normal 3 42" xfId="3011"/>
    <cellStyle name="Normal 3 42 2" xfId="7085"/>
    <cellStyle name="Normal 3 43" xfId="3012"/>
    <cellStyle name="Normal 3 43 2" xfId="7086"/>
    <cellStyle name="Normal 3 44" xfId="3013"/>
    <cellStyle name="Normal 3 44 2" xfId="7087"/>
    <cellStyle name="Normal 3 45" xfId="3014"/>
    <cellStyle name="Normal 3 45 2" xfId="7088"/>
    <cellStyle name="Normal 3 46" xfId="3015"/>
    <cellStyle name="Normal 3 46 2" xfId="7089"/>
    <cellStyle name="Normal 3 46 3" xfId="7659"/>
    <cellStyle name="Normal 3 47" xfId="6048"/>
    <cellStyle name="Normal 3 48" xfId="7183"/>
    <cellStyle name="Normal 3 49" xfId="7180"/>
    <cellStyle name="Normal 3 5" xfId="51"/>
    <cellStyle name="Normal 3 5 2" xfId="3016"/>
    <cellStyle name="Normal 3 5 2 2" xfId="3017"/>
    <cellStyle name="Normal 3 5 2 2 2" xfId="6700"/>
    <cellStyle name="Normal 3 5 2 3" xfId="6655"/>
    <cellStyle name="Normal 3 5 2 4" xfId="6096"/>
    <cellStyle name="Normal 3 5 3" xfId="3018"/>
    <cellStyle name="Normal 3 5 3 2" xfId="3019"/>
    <cellStyle name="Normal 3 5 3 2 2" xfId="7091"/>
    <cellStyle name="Normal 3 5 3 3" xfId="7090"/>
    <cellStyle name="Normal 3 5 3 4" xfId="6742"/>
    <cellStyle name="Normal 3 5 4" xfId="3020"/>
    <cellStyle name="Normal 3 5 4 2" xfId="6743"/>
    <cellStyle name="Normal 3 5 5" xfId="6621"/>
    <cellStyle name="Normal 3 5 6" xfId="6095"/>
    <cellStyle name="Normal 3 6" xfId="53"/>
    <cellStyle name="Normal 3 6 2" xfId="3021"/>
    <cellStyle name="Normal 3 6 2 2" xfId="3022"/>
    <cellStyle name="Normal 3 6 2 2 2" xfId="6701"/>
    <cellStyle name="Normal 3 6 2 3" xfId="6656"/>
    <cellStyle name="Normal 3 6 2 4" xfId="6098"/>
    <cellStyle name="Normal 3 6 3" xfId="3023"/>
    <cellStyle name="Normal 3 6 3 2" xfId="3024"/>
    <cellStyle name="Normal 3 6 3 2 2" xfId="7093"/>
    <cellStyle name="Normal 3 6 3 3" xfId="7092"/>
    <cellStyle name="Normal 3 6 3 4" xfId="6744"/>
    <cellStyle name="Normal 3 6 4" xfId="3025"/>
    <cellStyle name="Normal 3 6 4 2" xfId="6745"/>
    <cellStyle name="Normal 3 6 5" xfId="6622"/>
    <cellStyle name="Normal 3 6 6" xfId="6097"/>
    <cellStyle name="Normal 3 7" xfId="3026"/>
    <cellStyle name="Normal 3 7 2" xfId="3027"/>
    <cellStyle name="Normal 3 7 2 2" xfId="6100"/>
    <cellStyle name="Normal 3 7 3" xfId="3028"/>
    <cellStyle name="Normal 3 7 3 2" xfId="7095"/>
    <cellStyle name="Normal 3 7 4" xfId="7094"/>
    <cellStyle name="Normal 3 7 5" xfId="6099"/>
    <cellStyle name="Normal 3 7 6" xfId="7660"/>
    <cellStyle name="Normal 3 8" xfId="3029"/>
    <cellStyle name="Normal 3 8 2" xfId="3030"/>
    <cellStyle name="Normal 3 8 3" xfId="3031"/>
    <cellStyle name="Normal 3 8 3 2" xfId="3032"/>
    <cellStyle name="Normal 3 8 3 2 2" xfId="7096"/>
    <cellStyle name="Normal 3 8 3 2 3" xfId="7663"/>
    <cellStyle name="Normal 3 8 3 3" xfId="6576"/>
    <cellStyle name="Normal 3 8 3 4" xfId="7662"/>
    <cellStyle name="Normal 3 8 4" xfId="3033"/>
    <cellStyle name="Normal 3 8 4 2" xfId="7097"/>
    <cellStyle name="Normal 3 8 4 3" xfId="7664"/>
    <cellStyle name="Normal 3 8 5" xfId="6101"/>
    <cellStyle name="Normal 3 8 6" xfId="7661"/>
    <cellStyle name="Normal 3 9" xfId="3034"/>
    <cellStyle name="Normal 3 9 2" xfId="3035"/>
    <cellStyle name="Normal 3 9 2 2" xfId="3036"/>
    <cellStyle name="Normal 3 9 2 2 2" xfId="6104"/>
    <cellStyle name="Normal 3 9 2 3" xfId="6103"/>
    <cellStyle name="Normal 3 9 3" xfId="3037"/>
    <cellStyle name="Normal 3 9 3 2" xfId="6105"/>
    <cellStyle name="Normal 3 9 4" xfId="3038"/>
    <cellStyle name="Normal 3 9 4 2" xfId="6106"/>
    <cellStyle name="Normal 3 9 5" xfId="3039"/>
    <cellStyle name="Normal 3 9 5 2" xfId="6577"/>
    <cellStyle name="Normal 3 9 6" xfId="6102"/>
    <cellStyle name="Normal 3_Xl0000178" xfId="3040"/>
    <cellStyle name="Normal 30" xfId="3041"/>
    <cellStyle name="Normal 30 2" xfId="3042"/>
    <cellStyle name="Normal 30 2 2" xfId="6108"/>
    <cellStyle name="Normal 30 3" xfId="6107"/>
    <cellStyle name="Normal 31" xfId="3043"/>
    <cellStyle name="Normal 31 2" xfId="3044"/>
    <cellStyle name="Normal 31 2 2" xfId="3045"/>
    <cellStyle name="Normal 31 2 2 2" xfId="7098"/>
    <cellStyle name="Normal 31 2 2 3" xfId="7667"/>
    <cellStyle name="Normal 31 2 3" xfId="6110"/>
    <cellStyle name="Normal 31 2 4" xfId="7666"/>
    <cellStyle name="Normal 31 3" xfId="3046"/>
    <cellStyle name="Normal 31 3 2" xfId="6578"/>
    <cellStyle name="Normal 31 4" xfId="3047"/>
    <cellStyle name="Normal 31 4 2" xfId="7099"/>
    <cellStyle name="Normal 31 4 3" xfId="7668"/>
    <cellStyle name="Normal 31 5" xfId="6109"/>
    <cellStyle name="Normal 31 6" xfId="7665"/>
    <cellStyle name="Normal 32" xfId="3048"/>
    <cellStyle name="Normal 32 2" xfId="3049"/>
    <cellStyle name="Normal 32 2 2" xfId="6112"/>
    <cellStyle name="Normal 32 3" xfId="6111"/>
    <cellStyle name="Normal 33" xfId="3050"/>
    <cellStyle name="Normal 33 2" xfId="3051"/>
    <cellStyle name="Normal 33 2 2" xfId="3052"/>
    <cellStyle name="Normal 33 2 2 2" xfId="7100"/>
    <cellStyle name="Normal 33 2 2 3" xfId="7671"/>
    <cellStyle name="Normal 33 2 3" xfId="6114"/>
    <cellStyle name="Normal 33 2 4" xfId="7670"/>
    <cellStyle name="Normal 33 3" xfId="3053"/>
    <cellStyle name="Normal 33 3 2" xfId="7101"/>
    <cellStyle name="Normal 33 3 3" xfId="7672"/>
    <cellStyle name="Normal 33 4" xfId="6113"/>
    <cellStyle name="Normal 33 5" xfId="7669"/>
    <cellStyle name="Normal 34" xfId="3054"/>
    <cellStyle name="Normal 34 2" xfId="3055"/>
    <cellStyle name="Normal 34 2 2" xfId="7102"/>
    <cellStyle name="Normal 34 2 3" xfId="7674"/>
    <cellStyle name="Normal 34 3" xfId="6115"/>
    <cellStyle name="Normal 34 4" xfId="7673"/>
    <cellStyle name="Normal 35" xfId="3056"/>
    <cellStyle name="Normal 35 2" xfId="3057"/>
    <cellStyle name="Normal 35 2 2" xfId="3058"/>
    <cellStyle name="Normal 35 2 2 2" xfId="7103"/>
    <cellStyle name="Normal 35 2 2 3" xfId="7677"/>
    <cellStyle name="Normal 35 2 3" xfId="6117"/>
    <cellStyle name="Normal 35 2 4" xfId="7676"/>
    <cellStyle name="Normal 35 3" xfId="3059"/>
    <cellStyle name="Normal 35 3 2" xfId="7104"/>
    <cellStyle name="Normal 35 3 3" xfId="7678"/>
    <cellStyle name="Normal 35 4" xfId="6116"/>
    <cellStyle name="Normal 35 5" xfId="7675"/>
    <cellStyle name="Normal 36" xfId="3060"/>
    <cellStyle name="Normal 36 2" xfId="3061"/>
    <cellStyle name="Normal 36 2 2" xfId="3062"/>
    <cellStyle name="Normal 36 2 2 2" xfId="7105"/>
    <cellStyle name="Normal 36 2 2 3" xfId="7681"/>
    <cellStyle name="Normal 36 2 3" xfId="6119"/>
    <cellStyle name="Normal 36 2 4" xfId="7680"/>
    <cellStyle name="Normal 36 3" xfId="3063"/>
    <cellStyle name="Normal 36 3 2" xfId="7106"/>
    <cellStyle name="Normal 36 3 3" xfId="7682"/>
    <cellStyle name="Normal 36 4" xfId="6118"/>
    <cellStyle name="Normal 36 5" xfId="7679"/>
    <cellStyle name="Normal 37" xfId="3064"/>
    <cellStyle name="Normal 37 2" xfId="3065"/>
    <cellStyle name="Normal 37 2 2" xfId="6121"/>
    <cellStyle name="Normal 37 3" xfId="6120"/>
    <cellStyle name="Normal 38" xfId="3066"/>
    <cellStyle name="Normal 38 2" xfId="3067"/>
    <cellStyle name="Normal 38 2 2" xfId="3068"/>
    <cellStyle name="Normal 38 2 2 2" xfId="7107"/>
    <cellStyle name="Normal 38 2 2 3" xfId="7685"/>
    <cellStyle name="Normal 38 2 3" xfId="6123"/>
    <cellStyle name="Normal 38 2 4" xfId="7684"/>
    <cellStyle name="Normal 38 3" xfId="3069"/>
    <cellStyle name="Normal 38 3 2" xfId="7108"/>
    <cellStyle name="Normal 38 3 3" xfId="7686"/>
    <cellStyle name="Normal 38 4" xfId="6122"/>
    <cellStyle name="Normal 38 5" xfId="7683"/>
    <cellStyle name="Normal 39" xfId="3070"/>
    <cellStyle name="Normal 39 2" xfId="3071"/>
    <cellStyle name="Normal 39 2 2" xfId="6125"/>
    <cellStyle name="Normal 39 3" xfId="6124"/>
    <cellStyle name="Normal 4" xfId="20"/>
    <cellStyle name="Normal 4 10" xfId="3072"/>
    <cellStyle name="Normal 4 10 2" xfId="3073"/>
    <cellStyle name="Normal 4 10 2 2" xfId="3074"/>
    <cellStyle name="Normal 4 10 2 2 2" xfId="7109"/>
    <cellStyle name="Normal 4 10 2 2 3" xfId="7689"/>
    <cellStyle name="Normal 4 10 2 3" xfId="6128"/>
    <cellStyle name="Normal 4 10 2 4" xfId="7688"/>
    <cellStyle name="Normal 4 10 3" xfId="3075"/>
    <cellStyle name="Normal 4 10 3 2" xfId="7110"/>
    <cellStyle name="Normal 4 10 3 3" xfId="7690"/>
    <cellStyle name="Normal 4 10 4" xfId="6127"/>
    <cellStyle name="Normal 4 10 5" xfId="7687"/>
    <cellStyle name="Normal 4 11" xfId="3076"/>
    <cellStyle name="Normal 4 11 2" xfId="3077"/>
    <cellStyle name="Normal 4 11 2 2" xfId="3078"/>
    <cellStyle name="Normal 4 11 2 2 2" xfId="7111"/>
    <cellStyle name="Normal 4 11 2 2 3" xfId="7693"/>
    <cellStyle name="Normal 4 11 2 3" xfId="6130"/>
    <cellStyle name="Normal 4 11 2 4" xfId="7692"/>
    <cellStyle name="Normal 4 11 3" xfId="3079"/>
    <cellStyle name="Normal 4 11 3 2" xfId="7112"/>
    <cellStyle name="Normal 4 11 3 3" xfId="7694"/>
    <cellStyle name="Normal 4 11 4" xfId="6129"/>
    <cellStyle name="Normal 4 11 5" xfId="7691"/>
    <cellStyle name="Normal 4 12" xfId="3080"/>
    <cellStyle name="Normal 4 12 2" xfId="6131"/>
    <cellStyle name="Normal 4 13" xfId="3081"/>
    <cellStyle name="Normal 4 13 2" xfId="3082"/>
    <cellStyle name="Normal 4 13 2 2" xfId="7114"/>
    <cellStyle name="Normal 4 13 3" xfId="7113"/>
    <cellStyle name="Normal 4 13 4" xfId="6761"/>
    <cellStyle name="Normal 4 13 5" xfId="7695"/>
    <cellStyle name="Normal 4 14" xfId="3083"/>
    <cellStyle name="Normal 4 14 2" xfId="7115"/>
    <cellStyle name="Normal 4 14 3" xfId="7696"/>
    <cellStyle name="Normal 4 15" xfId="6126"/>
    <cellStyle name="Normal 4 16" xfId="3084"/>
    <cellStyle name="Normal 4 16 2" xfId="3085"/>
    <cellStyle name="Normal 4 16 2 2" xfId="6133"/>
    <cellStyle name="Normal 4 16 3" xfId="3086"/>
    <cellStyle name="Normal 4 16 3 2" xfId="6134"/>
    <cellStyle name="Normal 4 16 4" xfId="6132"/>
    <cellStyle name="Normal 4 2" xfId="21"/>
    <cellStyle name="Normal 4 2 2" xfId="3087"/>
    <cellStyle name="Normal 4 2 2 2" xfId="3088"/>
    <cellStyle name="Normal 4 2 2 2 2" xfId="7116"/>
    <cellStyle name="Normal 4 2 2 2 3" xfId="7698"/>
    <cellStyle name="Normal 4 2 2 3" xfId="6136"/>
    <cellStyle name="Normal 4 2 2 4" xfId="7697"/>
    <cellStyle name="Normal 4 2 3" xfId="3089"/>
    <cellStyle name="Normal 4 2 3 2" xfId="6579"/>
    <cellStyle name="Normal 4 2 4" xfId="3090"/>
    <cellStyle name="Normal 4 2 4 2" xfId="3091"/>
    <cellStyle name="Normal 4 2 4 2 2" xfId="7118"/>
    <cellStyle name="Normal 4 2 4 2 3" xfId="7700"/>
    <cellStyle name="Normal 4 2 4 3" xfId="7117"/>
    <cellStyle name="Normal 4 2 4 4" xfId="6746"/>
    <cellStyle name="Normal 4 2 4 5" xfId="7699"/>
    <cellStyle name="Normal 4 2 5" xfId="3092"/>
    <cellStyle name="Normal 4 2 5 2" xfId="6747"/>
    <cellStyle name="Normal 4 2 5 3" xfId="7701"/>
    <cellStyle name="Normal 4 2 6" xfId="3093"/>
    <cellStyle name="Normal 4 2 6 2" xfId="6702"/>
    <cellStyle name="Normal 4 2 6 3" xfId="7702"/>
    <cellStyle name="Normal 4 2 7" xfId="6135"/>
    <cellStyle name="Normal 4 2 8" xfId="7187"/>
    <cellStyle name="Normal 4 3" xfId="3094"/>
    <cellStyle name="Normal 4 3 2" xfId="3095"/>
    <cellStyle name="Normal 4 3 2 2" xfId="6138"/>
    <cellStyle name="Normal 4 3 3" xfId="3096"/>
    <cellStyle name="Normal 4 3 3 2" xfId="6703"/>
    <cellStyle name="Normal 4 3 4" xfId="6657"/>
    <cellStyle name="Normal 4 3 5" xfId="6137"/>
    <cellStyle name="Normal 4 4" xfId="3097"/>
    <cellStyle name="Normal 4 4 2" xfId="3098"/>
    <cellStyle name="Normal 4 4 2 2" xfId="6140"/>
    <cellStyle name="Normal 4 4 3" xfId="3099"/>
    <cellStyle name="Normal 4 4 3 2" xfId="7120"/>
    <cellStyle name="Normal 4 4 4" xfId="7119"/>
    <cellStyle name="Normal 4 4 5" xfId="6139"/>
    <cellStyle name="Normal 4 4 6" xfId="7703"/>
    <cellStyle name="Normal 4 5" xfId="3100"/>
    <cellStyle name="Normal 4 5 2" xfId="3101"/>
    <cellStyle name="Normal 4 5 2 2" xfId="6142"/>
    <cellStyle name="Normal 4 5 3" xfId="6141"/>
    <cellStyle name="Normal 4 6" xfId="3102"/>
    <cellStyle name="Normal 4 6 2" xfId="3103"/>
    <cellStyle name="Normal 4 6 2 2" xfId="6144"/>
    <cellStyle name="Normal 4 6 3" xfId="6143"/>
    <cellStyle name="Normal 4 7" xfId="3104"/>
    <cellStyle name="Normal 4 7 2" xfId="3105"/>
    <cellStyle name="Normal 4 7 2 2" xfId="6146"/>
    <cellStyle name="Normal 4 7 3" xfId="6145"/>
    <cellStyle name="Normal 4 8" xfId="3106"/>
    <cellStyle name="Normal 4 8 2" xfId="3107"/>
    <cellStyle name="Normal 4 8 2 2" xfId="6148"/>
    <cellStyle name="Normal 4 8 3" xfId="3108"/>
    <cellStyle name="Normal 4 8 3 2" xfId="6580"/>
    <cellStyle name="Normal 4 8 4" xfId="3109"/>
    <cellStyle name="Normal 4 8 4 2" xfId="6762"/>
    <cellStyle name="Normal 4 8 5" xfId="3110"/>
    <cellStyle name="Normal 4 8 5 2" xfId="7121"/>
    <cellStyle name="Normal 4 8 5 3" xfId="7705"/>
    <cellStyle name="Normal 4 8 6" xfId="6147"/>
    <cellStyle name="Normal 4 8 7" xfId="7704"/>
    <cellStyle name="Normal 4 9" xfId="3111"/>
    <cellStyle name="Normal 4 9 2" xfId="3112"/>
    <cellStyle name="Normal 4 9 2 2" xfId="6150"/>
    <cellStyle name="Normal 4 9 3" xfId="3113"/>
    <cellStyle name="Normal 4 9 3 2" xfId="6783"/>
    <cellStyle name="Normal 4 9 4" xfId="6149"/>
    <cellStyle name="Normal 4_100713 Data Request for Statistics Center Abu Dhabi" xfId="3114"/>
    <cellStyle name="Normal 40" xfId="3115"/>
    <cellStyle name="Normal 40 2" xfId="3116"/>
    <cellStyle name="Normal 40 2 2" xfId="3117"/>
    <cellStyle name="Normal 40 2 2 2" xfId="7122"/>
    <cellStyle name="Normal 40 2 2 3" xfId="7708"/>
    <cellStyle name="Normal 40 2 3" xfId="6152"/>
    <cellStyle name="Normal 40 2 4" xfId="7707"/>
    <cellStyle name="Normal 40 3" xfId="3118"/>
    <cellStyle name="Normal 40 3 2" xfId="7123"/>
    <cellStyle name="Normal 40 3 3" xfId="7709"/>
    <cellStyle name="Normal 40 4" xfId="6151"/>
    <cellStyle name="Normal 40 5" xfId="7706"/>
    <cellStyle name="Normal 41" xfId="3119"/>
    <cellStyle name="Normal 41 2" xfId="3120"/>
    <cellStyle name="Normal 41 2 2" xfId="3121"/>
    <cellStyle name="Normal 41 2 2 2" xfId="7124"/>
    <cellStyle name="Normal 41 2 2 3" xfId="7712"/>
    <cellStyle name="Normal 41 2 3" xfId="6154"/>
    <cellStyle name="Normal 41 2 4" xfId="7711"/>
    <cellStyle name="Normal 41 3" xfId="3122"/>
    <cellStyle name="Normal 41 3 2" xfId="7125"/>
    <cellStyle name="Normal 41 3 3" xfId="7713"/>
    <cellStyle name="Normal 41 4" xfId="6153"/>
    <cellStyle name="Normal 41 5" xfId="7710"/>
    <cellStyle name="Normal 42" xfId="3123"/>
    <cellStyle name="Normal 42 2" xfId="3124"/>
    <cellStyle name="Normal 42 2 2" xfId="7126"/>
    <cellStyle name="Normal 42 2 3" xfId="7715"/>
    <cellStyle name="Normal 42 3" xfId="6155"/>
    <cellStyle name="Normal 42 4" xfId="7714"/>
    <cellStyle name="Normal 43" xfId="3125"/>
    <cellStyle name="Normal 43 2" xfId="3126"/>
    <cellStyle name="Normal 43 2 2" xfId="6157"/>
    <cellStyle name="Normal 43 3" xfId="6156"/>
    <cellStyle name="Normal 44" xfId="3127"/>
    <cellStyle name="Normal 44 2" xfId="3128"/>
    <cellStyle name="Normal 44 2 2" xfId="3129"/>
    <cellStyle name="Normal 44 2 2 2" xfId="7127"/>
    <cellStyle name="Normal 44 2 2 3" xfId="7718"/>
    <cellStyle name="Normal 44 2 3" xfId="6159"/>
    <cellStyle name="Normal 44 2 4" xfId="7717"/>
    <cellStyle name="Normal 44 3" xfId="3130"/>
    <cellStyle name="Normal 44 3 2" xfId="7128"/>
    <cellStyle name="Normal 44 3 3" xfId="7719"/>
    <cellStyle name="Normal 44 4" xfId="6158"/>
    <cellStyle name="Normal 44 5" xfId="7716"/>
    <cellStyle name="Normal 45" xfId="3131"/>
    <cellStyle name="Normal 45 2" xfId="3132"/>
    <cellStyle name="Normal 45 2 2" xfId="3133"/>
    <cellStyle name="Normal 45 2 2 2" xfId="7129"/>
    <cellStyle name="Normal 45 2 2 3" xfId="7722"/>
    <cellStyle name="Normal 45 2 3" xfId="6161"/>
    <cellStyle name="Normal 45 2 4" xfId="7721"/>
    <cellStyle name="Normal 45 3" xfId="3134"/>
    <cellStyle name="Normal 45 3 2" xfId="7130"/>
    <cellStyle name="Normal 45 3 3" xfId="7723"/>
    <cellStyle name="Normal 45 4" xfId="6160"/>
    <cellStyle name="Normal 45 5" xfId="7720"/>
    <cellStyle name="Normal 46" xfId="3135"/>
    <cellStyle name="Normal 46 2" xfId="3136"/>
    <cellStyle name="Normal 46 2 2" xfId="3137"/>
    <cellStyle name="Normal 46 2 2 2" xfId="7131"/>
    <cellStyle name="Normal 46 2 2 3" xfId="7726"/>
    <cellStyle name="Normal 46 2 3" xfId="6163"/>
    <cellStyle name="Normal 46 2 4" xfId="7725"/>
    <cellStyle name="Normal 46 3" xfId="3138"/>
    <cellStyle name="Normal 46 3 2" xfId="7132"/>
    <cellStyle name="Normal 46 3 3" xfId="7727"/>
    <cellStyle name="Normal 46 4" xfId="6162"/>
    <cellStyle name="Normal 46 5" xfId="7724"/>
    <cellStyle name="Normal 47" xfId="3139"/>
    <cellStyle name="Normal 47 2" xfId="3140"/>
    <cellStyle name="Normal 47 2 2" xfId="7133"/>
    <cellStyle name="Normal 47 2 3" xfId="7729"/>
    <cellStyle name="Normal 47 3" xfId="6164"/>
    <cellStyle name="Normal 47 4" xfId="7728"/>
    <cellStyle name="Normal 48" xfId="3141"/>
    <cellStyle name="Normal 48 2" xfId="3142"/>
    <cellStyle name="Normal 48 2 2" xfId="7134"/>
    <cellStyle name="Normal 48 2 3" xfId="7731"/>
    <cellStyle name="Normal 48 3" xfId="6165"/>
    <cellStyle name="Normal 48 4" xfId="7730"/>
    <cellStyle name="Normal 49" xfId="3143"/>
    <cellStyle name="Normal 49 2" xfId="3144"/>
    <cellStyle name="Normal 49 2 2" xfId="3145"/>
    <cellStyle name="Normal 49 2 2 2" xfId="7135"/>
    <cellStyle name="Normal 49 2 2 3" xfId="7734"/>
    <cellStyle name="Normal 49 2 3" xfId="6167"/>
    <cellStyle name="Normal 49 2 4" xfId="7733"/>
    <cellStyle name="Normal 49 3" xfId="3146"/>
    <cellStyle name="Normal 49 3 2" xfId="3147"/>
    <cellStyle name="Normal 49 3 2 2" xfId="7136"/>
    <cellStyle name="Normal 49 3 2 3" xfId="7736"/>
    <cellStyle name="Normal 49 3 3" xfId="6168"/>
    <cellStyle name="Normal 49 3 4" xfId="7735"/>
    <cellStyle name="Normal 49 4" xfId="3148"/>
    <cellStyle name="Normal 49 4 2" xfId="7137"/>
    <cellStyle name="Normal 49 4 3" xfId="7737"/>
    <cellStyle name="Normal 49 5" xfId="6166"/>
    <cellStyle name="Normal 49 6" xfId="7732"/>
    <cellStyle name="Normal 5" xfId="22"/>
    <cellStyle name="Normal 5 10" xfId="6169"/>
    <cellStyle name="Normal 5 11" xfId="7188"/>
    <cellStyle name="Normal 5 2" xfId="3149"/>
    <cellStyle name="Normal 5 2 10" xfId="6658"/>
    <cellStyle name="Normal 5 2 11" xfId="6170"/>
    <cellStyle name="Normal 5 2 12" xfId="7738"/>
    <cellStyle name="Normal 5 2 2" xfId="3150"/>
    <cellStyle name="Normal 5 2 2 2" xfId="3151"/>
    <cellStyle name="Normal 5 2 2 2 2" xfId="7139"/>
    <cellStyle name="Normal 5 2 2 3" xfId="7138"/>
    <cellStyle name="Normal 5 2 2 4" xfId="6171"/>
    <cellStyle name="Normal 5 2 2 5" xfId="7739"/>
    <cellStyle name="Normal 5 2 3" xfId="3152"/>
    <cellStyle name="Normal 5 2 3 2" xfId="3153"/>
    <cellStyle name="Normal 5 2 3 2 2" xfId="3154"/>
    <cellStyle name="Normal 5 2 3 2 2 2" xfId="7140"/>
    <cellStyle name="Normal 5 2 3 2 2 3" xfId="7742"/>
    <cellStyle name="Normal 5 2 3 2 3" xfId="6715"/>
    <cellStyle name="Normal 5 2 3 2 4" xfId="7741"/>
    <cellStyle name="Normal 5 2 3 3" xfId="3155"/>
    <cellStyle name="Normal 5 2 3 3 2" xfId="3156"/>
    <cellStyle name="Normal 5 2 3 3 2 2" xfId="7141"/>
    <cellStyle name="Normal 5 2 3 3 2 3" xfId="7744"/>
    <cellStyle name="Normal 5 2 3 3 3" xfId="6748"/>
    <cellStyle name="Normal 5 2 3 3 4" xfId="7743"/>
    <cellStyle name="Normal 5 2 3 4" xfId="3157"/>
    <cellStyle name="Normal 5 2 3 4 2" xfId="3158"/>
    <cellStyle name="Normal 5 2 3 4 2 2" xfId="7143"/>
    <cellStyle name="Normal 5 2 3 4 2 3" xfId="7745"/>
    <cellStyle name="Normal 5 2 3 4 3" xfId="7142"/>
    <cellStyle name="Normal 5 2 3 4 4" xfId="6749"/>
    <cellStyle name="Normal 5 2 3 5" xfId="3159"/>
    <cellStyle name="Normal 5 2 3 5 2" xfId="50"/>
    <cellStyle name="Normal 5 2 3 5 2 2" xfId="6793"/>
    <cellStyle name="Normal 5 2 3 5 2 3" xfId="7202"/>
    <cellStyle name="Normal 5 2 3 5 3" xfId="6659"/>
    <cellStyle name="Normal 5 2 3 5 4" xfId="7746"/>
    <cellStyle name="Normal 5 2 3 6" xfId="3160"/>
    <cellStyle name="Normal 5 2 3 6 2" xfId="7144"/>
    <cellStyle name="Normal 5 2 3 6 3" xfId="7747"/>
    <cellStyle name="Normal 5 2 3 7" xfId="6581"/>
    <cellStyle name="Normal 5 2 3 8" xfId="7740"/>
    <cellStyle name="Normal 5 2 4" xfId="3161"/>
    <cellStyle name="Normal 5 2 4 2" xfId="3162"/>
    <cellStyle name="Normal 5 2 4 2 2" xfId="7146"/>
    <cellStyle name="Normal 5 2 4 2 3" xfId="7749"/>
    <cellStyle name="Normal 5 2 4 3" xfId="7145"/>
    <cellStyle name="Normal 5 2 4 4" xfId="6750"/>
    <cellStyle name="Normal 5 2 4 5" xfId="7748"/>
    <cellStyle name="Normal 5 2 5" xfId="3163"/>
    <cellStyle name="Normal 5 2 5 2" xfId="3164"/>
    <cellStyle name="Normal 5 2 5 2 2" xfId="7148"/>
    <cellStyle name="Normal 5 2 5 2 3" xfId="7750"/>
    <cellStyle name="Normal 5 2 5 3" xfId="7147"/>
    <cellStyle name="Normal 5 2 5 4" xfId="6751"/>
    <cellStyle name="Normal 5 2 6" xfId="3165"/>
    <cellStyle name="Normal 5 2 6 2" xfId="3166"/>
    <cellStyle name="Normal 5 2 6 2 2" xfId="7149"/>
    <cellStyle name="Normal 5 2 6 2 3" xfId="7752"/>
    <cellStyle name="Normal 5 2 6 3" xfId="48"/>
    <cellStyle name="Normal 5 2 6 3 2" xfId="6791"/>
    <cellStyle name="Normal 5 2 6 3 3" xfId="7200"/>
    <cellStyle name="Normal 5 2 6 4" xfId="6752"/>
    <cellStyle name="Normal 5 2 6 5" xfId="7751"/>
    <cellStyle name="Normal 5 2 7" xfId="3167"/>
    <cellStyle name="Normal 5 2 7 2" xfId="6753"/>
    <cellStyle name="Normal 5 2 7 3" xfId="7753"/>
    <cellStyle name="Normal 5 2 8" xfId="3168"/>
    <cellStyle name="Normal 5 2 8 2" xfId="6754"/>
    <cellStyle name="Normal 5 2 8 3" xfId="7754"/>
    <cellStyle name="Normal 5 2 9" xfId="6704"/>
    <cellStyle name="Normal 5 3" xfId="3169"/>
    <cellStyle name="Normal 5 3 2" xfId="3170"/>
    <cellStyle name="Normal 5 3 2 2" xfId="3171"/>
    <cellStyle name="Normal 5 3 2 2 2" xfId="3172"/>
    <cellStyle name="Normal 5 3 2 2 2 2" xfId="7151"/>
    <cellStyle name="Normal 5 3 2 2 2 3" xfId="7757"/>
    <cellStyle name="Normal 5 3 2 2 3" xfId="7150"/>
    <cellStyle name="Normal 5 3 2 2 4" xfId="6714"/>
    <cellStyle name="Normal 5 3 2 3" xfId="3173"/>
    <cellStyle name="Normal 5 3 2 3 2" xfId="41"/>
    <cellStyle name="Normal 5 3 2 3 2 2" xfId="6788"/>
    <cellStyle name="Normal 5 3 2 3 2 3" xfId="7197"/>
    <cellStyle name="Normal 5 3 2 3 3" xfId="7152"/>
    <cellStyle name="Normal 5 3 2 3 4" xfId="7758"/>
    <cellStyle name="Normal 5 3 2 4" xfId="6582"/>
    <cellStyle name="Normal 5 3 2 5" xfId="7756"/>
    <cellStyle name="Normal 5 3 3" xfId="54"/>
    <cellStyle name="Normal 5 3 3 2" xfId="3174"/>
    <cellStyle name="Normal 5 3 3 2 2" xfId="7153"/>
    <cellStyle name="Normal 5 3 3 2 3" xfId="7759"/>
    <cellStyle name="Normal 5 3 3 3" xfId="6755"/>
    <cellStyle name="Normal 5 3 3 4" xfId="7204"/>
    <cellStyle name="Normal 5 3 4" xfId="33"/>
    <cellStyle name="Normal 5 3 4 2" xfId="3175"/>
    <cellStyle name="Normal 5 3 4 2 2" xfId="7154"/>
    <cellStyle name="Normal 5 3 4 2 3" xfId="7760"/>
    <cellStyle name="Normal 5 3 4 3" xfId="39"/>
    <cellStyle name="Normal 5 3 4 3 2" xfId="6786"/>
    <cellStyle name="Normal 5 3 4 3 3" xfId="7195"/>
    <cellStyle name="Normal 5 3 4 4" xfId="6608"/>
    <cellStyle name="Normal 5 3 4 5" xfId="7193"/>
    <cellStyle name="Normal 5 3 5" xfId="3176"/>
    <cellStyle name="Normal 5 3 5 2" xfId="7155"/>
    <cellStyle name="Normal 5 3 5 3" xfId="7761"/>
    <cellStyle name="Normal 5 3 6" xfId="6172"/>
    <cellStyle name="Normal 5 3 7" xfId="7755"/>
    <cellStyle name="Normal 5 4" xfId="3177"/>
    <cellStyle name="Normal 5 4 2" xfId="3178"/>
    <cellStyle name="Normal 5 4 2 2" xfId="7156"/>
    <cellStyle name="Normal 5 4 2 3" xfId="7763"/>
    <cellStyle name="Normal 5 4 3" xfId="6583"/>
    <cellStyle name="Normal 5 4 4" xfId="7762"/>
    <cellStyle name="Normal 5 5" xfId="3179"/>
    <cellStyle name="Normal 5 5 2" xfId="3180"/>
    <cellStyle name="Normal 5 5 2 2" xfId="7158"/>
    <cellStyle name="Normal 5 5 2 3" xfId="7765"/>
    <cellStyle name="Normal 5 5 3" xfId="7157"/>
    <cellStyle name="Normal 5 5 4" xfId="6713"/>
    <cellStyle name="Normal 5 5 5" xfId="7764"/>
    <cellStyle name="Normal 5 6" xfId="3181"/>
    <cellStyle name="Normal 5 6 2" xfId="6756"/>
    <cellStyle name="Normal 5 6 3" xfId="7766"/>
    <cellStyle name="Normal 5 7" xfId="3182"/>
    <cellStyle name="Normal 5 7 2" xfId="6757"/>
    <cellStyle name="Normal 5 7 3" xfId="7767"/>
    <cellStyle name="Normal 5 8" xfId="3183"/>
    <cellStyle name="Normal 5 8 2" xfId="6758"/>
    <cellStyle name="Normal 5 8 3" xfId="7768"/>
    <cellStyle name="Normal 5 9" xfId="3184"/>
    <cellStyle name="Normal 5 9 2" xfId="7159"/>
    <cellStyle name="Normal 5 9 3" xfId="7769"/>
    <cellStyle name="Normal 5_100713 Data Request for Statistics Center Abu Dhabi" xfId="3185"/>
    <cellStyle name="Normal 50" xfId="3186"/>
    <cellStyle name="Normal 50 2" xfId="3187"/>
    <cellStyle name="Normal 50 2 2" xfId="7160"/>
    <cellStyle name="Normal 50 2 3" xfId="7771"/>
    <cellStyle name="Normal 50 3" xfId="6173"/>
    <cellStyle name="Normal 50 4" xfId="7770"/>
    <cellStyle name="Normal 51" xfId="3188"/>
    <cellStyle name="Normal 51 2" xfId="3189"/>
    <cellStyle name="Normal 51 2 2" xfId="6175"/>
    <cellStyle name="Normal 51 3" xfId="6174"/>
    <cellStyle name="Normal 52" xfId="3190"/>
    <cellStyle name="Normal 52 2" xfId="3191"/>
    <cellStyle name="Normal 52 2 2" xfId="6177"/>
    <cellStyle name="Normal 52 3" xfId="6176"/>
    <cellStyle name="Normal 53" xfId="3192"/>
    <cellStyle name="Normal 53 2" xfId="3193"/>
    <cellStyle name="Normal 53 2 2" xfId="7161"/>
    <cellStyle name="Normal 53 2 3" xfId="7773"/>
    <cellStyle name="Normal 53 3" xfId="6178"/>
    <cellStyle name="Normal 53 4" xfId="7772"/>
    <cellStyle name="Normal 54" xfId="3194"/>
    <cellStyle name="Normal 54 2" xfId="3195"/>
    <cellStyle name="Normal 54 2 2" xfId="6180"/>
    <cellStyle name="Normal 54 3" xfId="6179"/>
    <cellStyle name="Normal 55" xfId="3196"/>
    <cellStyle name="Normal 55 2" xfId="3197"/>
    <cellStyle name="Normal 55 2 2" xfId="6182"/>
    <cellStyle name="Normal 55 3" xfId="3198"/>
    <cellStyle name="Normal 55 3 2" xfId="6183"/>
    <cellStyle name="Normal 55 4" xfId="3199"/>
    <cellStyle name="Normal 55 4 2" xfId="6184"/>
    <cellStyle name="Normal 55 5" xfId="6181"/>
    <cellStyle name="Normal 56" xfId="3200"/>
    <cellStyle name="Normal 56 2" xfId="3201"/>
    <cellStyle name="Normal 56 2 2" xfId="6186"/>
    <cellStyle name="Normal 56 3" xfId="3202"/>
    <cellStyle name="Normal 56 3 2" xfId="6187"/>
    <cellStyle name="Normal 56 4" xfId="3203"/>
    <cellStyle name="Normal 56 4 2" xfId="6188"/>
    <cellStyle name="Normal 56 5" xfId="6185"/>
    <cellStyle name="Normal 57" xfId="3204"/>
    <cellStyle name="Normal 57 2" xfId="3205"/>
    <cellStyle name="Normal 57 2 2" xfId="6190"/>
    <cellStyle name="Normal 57 3" xfId="3206"/>
    <cellStyle name="Normal 57 3 2" xfId="6191"/>
    <cellStyle name="Normal 57 4" xfId="3207"/>
    <cellStyle name="Normal 57 4 2" xfId="6192"/>
    <cellStyle name="Normal 57 5" xfId="6189"/>
    <cellStyle name="Normal 58" xfId="3208"/>
    <cellStyle name="Normal 58 2" xfId="3209"/>
    <cellStyle name="Normal 58 2 2" xfId="6194"/>
    <cellStyle name="Normal 58 3" xfId="3210"/>
    <cellStyle name="Normal 58 3 2" xfId="6195"/>
    <cellStyle name="Normal 58 4" xfId="6193"/>
    <cellStyle name="Normal 59" xfId="3211"/>
    <cellStyle name="Normal 59 2" xfId="3212"/>
    <cellStyle name="Normal 59 2 2" xfId="7162"/>
    <cellStyle name="Normal 59 2 3" xfId="7775"/>
    <cellStyle name="Normal 59 3" xfId="6196"/>
    <cellStyle name="Normal 59 4" xfId="7774"/>
    <cellStyle name="Normal 6" xfId="23"/>
    <cellStyle name="Normal 6 10" xfId="3213"/>
    <cellStyle name="Normal 6 10 2" xfId="3214"/>
    <cellStyle name="Normal 6 10 2 2" xfId="7163"/>
    <cellStyle name="Normal 6 10 2 3" xfId="7777"/>
    <cellStyle name="Normal 6 10 3" xfId="6763"/>
    <cellStyle name="Normal 6 10 4" xfId="7776"/>
    <cellStyle name="Normal 6 11" xfId="6197"/>
    <cellStyle name="Normal 6 2" xfId="3215"/>
    <cellStyle name="Normal 6 2 2" xfId="3216"/>
    <cellStyle name="Normal 6 2 2 2" xfId="6199"/>
    <cellStyle name="Normal 6 2 3" xfId="6198"/>
    <cellStyle name="Normal 6 3" xfId="3217"/>
    <cellStyle name="Normal 6 3 2" xfId="3218"/>
    <cellStyle name="Normal 6 3 2 2" xfId="6201"/>
    <cellStyle name="Normal 6 3 3" xfId="6200"/>
    <cellStyle name="Normal 6 4" xfId="3219"/>
    <cellStyle name="Normal 6 4 2" xfId="3220"/>
    <cellStyle name="Normal 6 4 2 2" xfId="6203"/>
    <cellStyle name="Normal 6 4 3" xfId="6202"/>
    <cellStyle name="Normal 6 5" xfId="3221"/>
    <cellStyle name="Normal 6 5 2" xfId="3222"/>
    <cellStyle name="Normal 6 5 2 2" xfId="6205"/>
    <cellStyle name="Normal 6 5 3" xfId="6204"/>
    <cellStyle name="Normal 6 6" xfId="3223"/>
    <cellStyle name="Normal 6 6 2" xfId="3224"/>
    <cellStyle name="Normal 6 6 2 2" xfId="6207"/>
    <cellStyle name="Normal 6 6 3" xfId="6206"/>
    <cellStyle name="Normal 6 7" xfId="3225"/>
    <cellStyle name="Normal 6 7 2" xfId="3226"/>
    <cellStyle name="Normal 6 7 2 2" xfId="6209"/>
    <cellStyle name="Normal 6 7 3" xfId="6208"/>
    <cellStyle name="Normal 6 8" xfId="3227"/>
    <cellStyle name="Normal 6 8 2" xfId="3228"/>
    <cellStyle name="Normal 6 8 2 2" xfId="6211"/>
    <cellStyle name="Normal 6 8 3" xfId="3229"/>
    <cellStyle name="Normal 6 8 3 2" xfId="6584"/>
    <cellStyle name="Normal 6 8 4" xfId="6210"/>
    <cellStyle name="Normal 6 9" xfId="3230"/>
    <cellStyle name="Normal 6 9 2" xfId="6585"/>
    <cellStyle name="Normal 6_100713 Data Request for Statistics Center Abu Dhabi" xfId="3231"/>
    <cellStyle name="Normal 60" xfId="3232"/>
    <cellStyle name="Normal 60 2" xfId="3233"/>
    <cellStyle name="Normal 60 2 2" xfId="3234"/>
    <cellStyle name="Normal 60 2 2 2" xfId="7164"/>
    <cellStyle name="Normal 60 2 2 3" xfId="7780"/>
    <cellStyle name="Normal 60 2 3" xfId="6213"/>
    <cellStyle name="Normal 60 2 4" xfId="7779"/>
    <cellStyle name="Normal 60 3" xfId="3235"/>
    <cellStyle name="Normal 60 3 2" xfId="7165"/>
    <cellStyle name="Normal 60 3 3" xfId="7781"/>
    <cellStyle name="Normal 60 4" xfId="6212"/>
    <cellStyle name="Normal 60 5" xfId="7778"/>
    <cellStyle name="Normal 61" xfId="3236"/>
    <cellStyle name="Normal 61 2" xfId="3237"/>
    <cellStyle name="Normal 61 2 2" xfId="3238"/>
    <cellStyle name="Normal 61 2 3" xfId="3239"/>
    <cellStyle name="Normal 61 3" xfId="3240"/>
    <cellStyle name="Normal 61 4" xfId="3241"/>
    <cellStyle name="Normal 61 4 2" xfId="6215"/>
    <cellStyle name="Normal 61 5" xfId="6214"/>
    <cellStyle name="Normal 62" xfId="3242"/>
    <cellStyle name="Normal 62 2" xfId="3243"/>
    <cellStyle name="Normal 62 2 2" xfId="3244"/>
    <cellStyle name="Normal 62 2 3" xfId="3245"/>
    <cellStyle name="Normal 62 3" xfId="3246"/>
    <cellStyle name="Normal 62 3 2" xfId="3247"/>
    <cellStyle name="Normal 62 3 3" xfId="6660"/>
    <cellStyle name="Normal 62 4" xfId="3248"/>
    <cellStyle name="Normal 62 4 2" xfId="6217"/>
    <cellStyle name="Normal 62 5" xfId="6216"/>
    <cellStyle name="Normal 63" xfId="3249"/>
    <cellStyle name="Normal 63 2" xfId="3250"/>
    <cellStyle name="Normal 63 2 2" xfId="6219"/>
    <cellStyle name="Normal 63 3" xfId="6218"/>
    <cellStyle name="Normal 64" xfId="3251"/>
    <cellStyle name="Normal 64 2" xfId="3252"/>
    <cellStyle name="Normal 64 2 2" xfId="6221"/>
    <cellStyle name="Normal 64 3" xfId="6220"/>
    <cellStyle name="Normal 65" xfId="3253"/>
    <cellStyle name="Normal 65 2" xfId="3254"/>
    <cellStyle name="Normal 65 2 2" xfId="6223"/>
    <cellStyle name="Normal 65 3" xfId="6222"/>
    <cellStyle name="Normal 66" xfId="3255"/>
    <cellStyle name="Normal 66 2" xfId="3256"/>
    <cellStyle name="Normal 66 2 2" xfId="6225"/>
    <cellStyle name="Normal 66 3" xfId="6224"/>
    <cellStyle name="Normal 67" xfId="3257"/>
    <cellStyle name="Normal 67 2" xfId="3258"/>
    <cellStyle name="Normal 67 2 2" xfId="3259"/>
    <cellStyle name="Normal 67 2 2 2" xfId="7166"/>
    <cellStyle name="Normal 67 2 2 3" xfId="7784"/>
    <cellStyle name="Normal 67 2 3" xfId="6227"/>
    <cellStyle name="Normal 67 2 4" xfId="7783"/>
    <cellStyle name="Normal 67 3" xfId="3260"/>
    <cellStyle name="Normal 67 3 2" xfId="3261"/>
    <cellStyle name="Normal 67 3 2 2" xfId="7167"/>
    <cellStyle name="Normal 67 3 2 3" xfId="7786"/>
    <cellStyle name="Normal 67 3 3" xfId="6228"/>
    <cellStyle name="Normal 67 3 4" xfId="7785"/>
    <cellStyle name="Normal 67 4" xfId="3262"/>
    <cellStyle name="Normal 67 4 2" xfId="7168"/>
    <cellStyle name="Normal 67 4 3" xfId="7787"/>
    <cellStyle name="Normal 67 5" xfId="6226"/>
    <cellStyle name="Normal 67 6" xfId="7782"/>
    <cellStyle name="Normal 68" xfId="3263"/>
    <cellStyle name="Normal 68 2" xfId="3264"/>
    <cellStyle name="Normal 68 2 2" xfId="7169"/>
    <cellStyle name="Normal 68 2 3" xfId="7789"/>
    <cellStyle name="Normal 68 3" xfId="6229"/>
    <cellStyle name="Normal 68 4" xfId="7788"/>
    <cellStyle name="Normal 69" xfId="3265"/>
    <cellStyle name="Normal 69 2" xfId="7170"/>
    <cellStyle name="Normal 69 3" xfId="7790"/>
    <cellStyle name="Normal 7" xfId="3266"/>
    <cellStyle name="Normal 7 2" xfId="3267"/>
    <cellStyle name="Normal 7 2 2" xfId="3268"/>
    <cellStyle name="Normal 7 2 2 2" xfId="6232"/>
    <cellStyle name="Normal 7 2 3" xfId="3269"/>
    <cellStyle name="Normal 7 2 3 2" xfId="6586"/>
    <cellStyle name="Normal 7 2 4" xfId="3270"/>
    <cellStyle name="Normal 7 2 4 2" xfId="6706"/>
    <cellStyle name="Normal 7 2 5" xfId="6614"/>
    <cellStyle name="Normal 7 2 6" xfId="6231"/>
    <cellStyle name="Normal 7 2 7" xfId="7791"/>
    <cellStyle name="Normal 7 3" xfId="3271"/>
    <cellStyle name="Normal 7 3 2" xfId="3272"/>
    <cellStyle name="Normal 7 3 2 2" xfId="6707"/>
    <cellStyle name="Normal 7 3 3" xfId="6661"/>
    <cellStyle name="Normal 7 3 4" xfId="6587"/>
    <cellStyle name="Normal 7 4" xfId="3273"/>
    <cellStyle name="Normal 7 4 2" xfId="6588"/>
    <cellStyle name="Normal 7 5" xfId="3274"/>
    <cellStyle name="Normal 7 5 2" xfId="6705"/>
    <cellStyle name="Normal 7 5 3" xfId="7792"/>
    <cellStyle name="Normal 7 6" xfId="3275"/>
    <cellStyle name="Normal 7 6 2" xfId="7171"/>
    <cellStyle name="Normal 7 6 3" xfId="7793"/>
    <cellStyle name="Normal 7 7" xfId="6230"/>
    <cellStyle name="Normal 7_100713 Data Request for Statistics Center Abu Dhabi" xfId="3276"/>
    <cellStyle name="Normal 70" xfId="3624"/>
    <cellStyle name="Normal 8" xfId="3277"/>
    <cellStyle name="Normal 8 2" xfId="3278"/>
    <cellStyle name="Normal 8 2 2" xfId="3279"/>
    <cellStyle name="Normal 8 2 2 2" xfId="6235"/>
    <cellStyle name="Normal 8 2 3" xfId="3280"/>
    <cellStyle name="Normal 8 2 3 2" xfId="6709"/>
    <cellStyle name="Normal 8 2 4" xfId="6662"/>
    <cellStyle name="Normal 8 2 5" xfId="6234"/>
    <cellStyle name="Normal 8 2 6" xfId="7795"/>
    <cellStyle name="Normal 8 3" xfId="3281"/>
    <cellStyle name="Normal 8 3 2" xfId="6663"/>
    <cellStyle name="Normal 8 4" xfId="3282"/>
    <cellStyle name="Normal 8 4 2" xfId="6708"/>
    <cellStyle name="Normal 8 4 3" xfId="7796"/>
    <cellStyle name="Normal 8 5" xfId="3283"/>
    <cellStyle name="Normal 8 5 2" xfId="7172"/>
    <cellStyle name="Normal 8 5 3" xfId="6618"/>
    <cellStyle name="Normal 8 5 4" xfId="7797"/>
    <cellStyle name="Normal 8 6" xfId="6233"/>
    <cellStyle name="Normal 8 7" xfId="7794"/>
    <cellStyle name="Normal 8_100713 Data Request for Statistics Center Abu Dhabi" xfId="3284"/>
    <cellStyle name="Normal 86" xfId="3285"/>
    <cellStyle name="Normal 86 2" xfId="3286"/>
    <cellStyle name="Normal 86 2 2" xfId="6237"/>
    <cellStyle name="Normal 86 3" xfId="3287"/>
    <cellStyle name="Normal 86 3 2" xfId="6238"/>
    <cellStyle name="Normal 86 4" xfId="6236"/>
    <cellStyle name="Normal 87" xfId="3288"/>
    <cellStyle name="Normal 87 12 2" xfId="3289"/>
    <cellStyle name="Normal 87 12 2 2" xfId="3290"/>
    <cellStyle name="Normal 87 12 2 2 2" xfId="6241"/>
    <cellStyle name="Normal 87 12 2 3" xfId="3291"/>
    <cellStyle name="Normal 87 12 2 3 2" xfId="6242"/>
    <cellStyle name="Normal 87 12 2 4" xfId="6240"/>
    <cellStyle name="Normal 87 2" xfId="3292"/>
    <cellStyle name="Normal 87 2 2" xfId="3293"/>
    <cellStyle name="Normal 87 2 2 2" xfId="6244"/>
    <cellStyle name="Normal 87 2 3" xfId="3294"/>
    <cellStyle name="Normal 87 2 3 2" xfId="6245"/>
    <cellStyle name="Normal 87 2 4" xfId="6243"/>
    <cellStyle name="Normal 87 3" xfId="3295"/>
    <cellStyle name="Normal 87 3 2" xfId="6246"/>
    <cellStyle name="Normal 87 4" xfId="3296"/>
    <cellStyle name="Normal 87 4 2" xfId="6247"/>
    <cellStyle name="Normal 87 5" xfId="6239"/>
    <cellStyle name="Normal 88" xfId="3297"/>
    <cellStyle name="Normal 88 2" xfId="3298"/>
    <cellStyle name="Normal 88 2 2" xfId="6249"/>
    <cellStyle name="Normal 88 3" xfId="3299"/>
    <cellStyle name="Normal 88 3 2" xfId="6250"/>
    <cellStyle name="Normal 88 4" xfId="6248"/>
    <cellStyle name="Normal 89" xfId="3300"/>
    <cellStyle name="Normal 89 2" xfId="3301"/>
    <cellStyle name="Normal 89 2 2" xfId="6252"/>
    <cellStyle name="Normal 89 3" xfId="3302"/>
    <cellStyle name="Normal 89 3 2" xfId="6253"/>
    <cellStyle name="Normal 89 4" xfId="6251"/>
    <cellStyle name="Normal 9" xfId="3303"/>
    <cellStyle name="Normal 9 10" xfId="6254"/>
    <cellStyle name="Normal 9 11" xfId="7798"/>
    <cellStyle name="Normal 9 2" xfId="3304"/>
    <cellStyle name="Normal 9 2 2" xfId="3305"/>
    <cellStyle name="Normal 9 2 2 2" xfId="6256"/>
    <cellStyle name="Normal 9 2 3" xfId="3306"/>
    <cellStyle name="Normal 9 2 3 2" xfId="7174"/>
    <cellStyle name="Normal 9 2 4" xfId="7173"/>
    <cellStyle name="Normal 9 2 5" xfId="6255"/>
    <cellStyle name="Normal 9 2 6" xfId="7799"/>
    <cellStyle name="Normal 9 3" xfId="3307"/>
    <cellStyle name="Normal 9 3 2" xfId="3308"/>
    <cellStyle name="Normal 9 3 2 2" xfId="6258"/>
    <cellStyle name="Normal 9 3 3" xfId="6257"/>
    <cellStyle name="Normal 9 4" xfId="3309"/>
    <cellStyle name="Normal 9 4 2" xfId="3310"/>
    <cellStyle name="Normal 9 4 2 2" xfId="6260"/>
    <cellStyle name="Normal 9 4 3" xfId="6259"/>
    <cellStyle name="Normal 9 5" xfId="3311"/>
    <cellStyle name="Normal 9 5 2" xfId="3312"/>
    <cellStyle name="Normal 9 5 2 2" xfId="6262"/>
    <cellStyle name="Normal 9 5 3" xfId="6261"/>
    <cellStyle name="Normal 9 6" xfId="3313"/>
    <cellStyle name="Normal 9 6 2" xfId="6589"/>
    <cellStyle name="Normal 9 7" xfId="3314"/>
    <cellStyle name="Normal 9 7 2" xfId="6590"/>
    <cellStyle name="Normal 9 8" xfId="3315"/>
    <cellStyle name="Normal 9 8 2" xfId="3316"/>
    <cellStyle name="Normal 9 8 2 2" xfId="7175"/>
    <cellStyle name="Normal 9 8 2 3" xfId="7801"/>
    <cellStyle name="Normal 9 8 3" xfId="6764"/>
    <cellStyle name="Normal 9 8 4" xfId="7800"/>
    <cellStyle name="Normal 9 9" xfId="3317"/>
    <cellStyle name="Normal 9 9 2" xfId="6664"/>
    <cellStyle name="Normal 9 9 3" xfId="7802"/>
    <cellStyle name="Normal 9_100713 Data Request for Statistics Center Abu Dhabi" xfId="3318"/>
    <cellStyle name="Normal 90" xfId="3319"/>
    <cellStyle name="Normal 90 2" xfId="3320"/>
    <cellStyle name="Normal 90 2 2" xfId="6264"/>
    <cellStyle name="Normal 90 3" xfId="3321"/>
    <cellStyle name="Normal 90 3 2" xfId="6265"/>
    <cellStyle name="Normal 90 4" xfId="6263"/>
    <cellStyle name="Normal 91" xfId="3322"/>
    <cellStyle name="Normal 91 2" xfId="3323"/>
    <cellStyle name="Normal 91 2 2" xfId="6267"/>
    <cellStyle name="Normal 91 3" xfId="3324"/>
    <cellStyle name="Normal 91 3 2" xfId="6268"/>
    <cellStyle name="Normal 91 4" xfId="6266"/>
    <cellStyle name="Normal_Plant protection" xfId="3620"/>
    <cellStyle name="Normal_Sheet1" xfId="29"/>
    <cellStyle name="Normal_Sheet2_PYRAMID" xfId="34"/>
    <cellStyle name="Normal_T100105-1" xfId="57"/>
    <cellStyle name="Normal_Xl0000135 7 2" xfId="35"/>
    <cellStyle name="Normal_Xl0000135 7 2 2" xfId="37"/>
    <cellStyle name="Normal_Xl0000135 7 2 3" xfId="45"/>
    <cellStyle name="Normal_Xl0000135 7 2 4" xfId="55"/>
    <cellStyle name="Normal_Xl0000135 7 2 5" xfId="58"/>
    <cellStyle name="Normal_جدول 1 " xfId="24"/>
    <cellStyle name="Note 10" xfId="3325"/>
    <cellStyle name="Note 10 2" xfId="3326"/>
    <cellStyle name="Note 10 2 2" xfId="6270"/>
    <cellStyle name="Note 10 3" xfId="6269"/>
    <cellStyle name="Note 11" xfId="3327"/>
    <cellStyle name="Note 11 2" xfId="3328"/>
    <cellStyle name="Note 11 2 2" xfId="6272"/>
    <cellStyle name="Note 11 3" xfId="6271"/>
    <cellStyle name="Note 12" xfId="3329"/>
    <cellStyle name="Note 12 2" xfId="3330"/>
    <cellStyle name="Note 12 2 2" xfId="6274"/>
    <cellStyle name="Note 12 3" xfId="6273"/>
    <cellStyle name="Note 13" xfId="3331"/>
    <cellStyle name="Note 13 2" xfId="3332"/>
    <cellStyle name="Note 13 2 2" xfId="6276"/>
    <cellStyle name="Note 13 3" xfId="6275"/>
    <cellStyle name="Note 14" xfId="3333"/>
    <cellStyle name="Note 14 2" xfId="3334"/>
    <cellStyle name="Note 14 2 2" xfId="6278"/>
    <cellStyle name="Note 14 3" xfId="6277"/>
    <cellStyle name="Note 15" xfId="3335"/>
    <cellStyle name="Note 15 2" xfId="3336"/>
    <cellStyle name="Note 15 2 2" xfId="6280"/>
    <cellStyle name="Note 15 3" xfId="6279"/>
    <cellStyle name="Note 16" xfId="3337"/>
    <cellStyle name="Note 16 2" xfId="3338"/>
    <cellStyle name="Note 16 2 2" xfId="6282"/>
    <cellStyle name="Note 16 3" xfId="6281"/>
    <cellStyle name="Note 17" xfId="3339"/>
    <cellStyle name="Note 17 2" xfId="3340"/>
    <cellStyle name="Note 17 2 2" xfId="6284"/>
    <cellStyle name="Note 17 3" xfId="6283"/>
    <cellStyle name="Note 18" xfId="3341"/>
    <cellStyle name="Note 18 2" xfId="3342"/>
    <cellStyle name="Note 18 2 2" xfId="6286"/>
    <cellStyle name="Note 18 3" xfId="6285"/>
    <cellStyle name="Note 19" xfId="3343"/>
    <cellStyle name="Note 19 2" xfId="3344"/>
    <cellStyle name="Note 19 2 2" xfId="6288"/>
    <cellStyle name="Note 19 3" xfId="6287"/>
    <cellStyle name="Note 2" xfId="3345"/>
    <cellStyle name="Note 2 2" xfId="3346"/>
    <cellStyle name="Note 2 2 2" xfId="6290"/>
    <cellStyle name="Note 2 3" xfId="3347"/>
    <cellStyle name="Note 2 3 2" xfId="6591"/>
    <cellStyle name="Note 2 4" xfId="6289"/>
    <cellStyle name="Note 20" xfId="3348"/>
    <cellStyle name="Note 20 2" xfId="3349"/>
    <cellStyle name="Note 20 2 2" xfId="6292"/>
    <cellStyle name="Note 20 3" xfId="6291"/>
    <cellStyle name="Note 21" xfId="3350"/>
    <cellStyle name="Note 21 2" xfId="3351"/>
    <cellStyle name="Note 21 2 2" xfId="6294"/>
    <cellStyle name="Note 21 3" xfId="6293"/>
    <cellStyle name="Note 22" xfId="3352"/>
    <cellStyle name="Note 22 2" xfId="3353"/>
    <cellStyle name="Note 22 2 2" xfId="6296"/>
    <cellStyle name="Note 22 3" xfId="6295"/>
    <cellStyle name="Note 23" xfId="3354"/>
    <cellStyle name="Note 23 2" xfId="3355"/>
    <cellStyle name="Note 23 2 2" xfId="6298"/>
    <cellStyle name="Note 23 3" xfId="6297"/>
    <cellStyle name="Note 24" xfId="3356"/>
    <cellStyle name="Note 24 2" xfId="3357"/>
    <cellStyle name="Note 24 2 2" xfId="6300"/>
    <cellStyle name="Note 24 3" xfId="6299"/>
    <cellStyle name="Note 25" xfId="3358"/>
    <cellStyle name="Note 25 2" xfId="3359"/>
    <cellStyle name="Note 25 2 2" xfId="6302"/>
    <cellStyle name="Note 25 3" xfId="6301"/>
    <cellStyle name="Note 26" xfId="3360"/>
    <cellStyle name="Note 26 2" xfId="3361"/>
    <cellStyle name="Note 26 2 2" xfId="6304"/>
    <cellStyle name="Note 26 3" xfId="6303"/>
    <cellStyle name="Note 27" xfId="3362"/>
    <cellStyle name="Note 27 2" xfId="3363"/>
    <cellStyle name="Note 27 2 2" xfId="6306"/>
    <cellStyle name="Note 27 3" xfId="6305"/>
    <cellStyle name="Note 28" xfId="3364"/>
    <cellStyle name="Note 28 2" xfId="3365"/>
    <cellStyle name="Note 28 2 2" xfId="6308"/>
    <cellStyle name="Note 28 3" xfId="6307"/>
    <cellStyle name="Note 3" xfId="3366"/>
    <cellStyle name="Note 3 2" xfId="3367"/>
    <cellStyle name="Note 3 2 2" xfId="6310"/>
    <cellStyle name="Note 3 3" xfId="6309"/>
    <cellStyle name="Note 4" xfId="3368"/>
    <cellStyle name="Note 4 2" xfId="3369"/>
    <cellStyle name="Note 4 2 2" xfId="6312"/>
    <cellStyle name="Note 4 3" xfId="6311"/>
    <cellStyle name="Note 5" xfId="3370"/>
    <cellStyle name="Note 5 2" xfId="3371"/>
    <cellStyle name="Note 5 2 2" xfId="6314"/>
    <cellStyle name="Note 5 3" xfId="6313"/>
    <cellStyle name="Note 6" xfId="3372"/>
    <cellStyle name="Note 6 2" xfId="3373"/>
    <cellStyle name="Note 6 2 2" xfId="6316"/>
    <cellStyle name="Note 6 3" xfId="6315"/>
    <cellStyle name="Note 7" xfId="3374"/>
    <cellStyle name="Note 7 2" xfId="3375"/>
    <cellStyle name="Note 7 2 2" xfId="6318"/>
    <cellStyle name="Note 7 3" xfId="6317"/>
    <cellStyle name="Note 8" xfId="3376"/>
    <cellStyle name="Note 8 2" xfId="3377"/>
    <cellStyle name="Note 8 2 2" xfId="6320"/>
    <cellStyle name="Note 8 3" xfId="6319"/>
    <cellStyle name="Note 9" xfId="3378"/>
    <cellStyle name="Note 9 2" xfId="3379"/>
    <cellStyle name="Note 9 2 2" xfId="6322"/>
    <cellStyle name="Note 9 3" xfId="6321"/>
    <cellStyle name="Output 10" xfId="3380"/>
    <cellStyle name="Output 10 2" xfId="3381"/>
    <cellStyle name="Output 10 2 2" xfId="6324"/>
    <cellStyle name="Output 10 3" xfId="6323"/>
    <cellStyle name="Output 11" xfId="3382"/>
    <cellStyle name="Output 11 2" xfId="3383"/>
    <cellStyle name="Output 11 2 2" xfId="6326"/>
    <cellStyle name="Output 11 3" xfId="6325"/>
    <cellStyle name="Output 12" xfId="3384"/>
    <cellStyle name="Output 12 2" xfId="3385"/>
    <cellStyle name="Output 12 2 2" xfId="6328"/>
    <cellStyle name="Output 12 3" xfId="6327"/>
    <cellStyle name="Output 13" xfId="3386"/>
    <cellStyle name="Output 13 2" xfId="3387"/>
    <cellStyle name="Output 13 2 2" xfId="6330"/>
    <cellStyle name="Output 13 3" xfId="6329"/>
    <cellStyle name="Output 14" xfId="3388"/>
    <cellStyle name="Output 14 2" xfId="3389"/>
    <cellStyle name="Output 14 2 2" xfId="6332"/>
    <cellStyle name="Output 14 3" xfId="6331"/>
    <cellStyle name="Output 15" xfId="3390"/>
    <cellStyle name="Output 15 2" xfId="3391"/>
    <cellStyle name="Output 15 2 2" xfId="6334"/>
    <cellStyle name="Output 15 3" xfId="6333"/>
    <cellStyle name="Output 16" xfId="3392"/>
    <cellStyle name="Output 16 2" xfId="3393"/>
    <cellStyle name="Output 16 2 2" xfId="6336"/>
    <cellStyle name="Output 16 3" xfId="6335"/>
    <cellStyle name="Output 17" xfId="3394"/>
    <cellStyle name="Output 17 2" xfId="3395"/>
    <cellStyle name="Output 17 2 2" xfId="6338"/>
    <cellStyle name="Output 17 3" xfId="6337"/>
    <cellStyle name="Output 18" xfId="3396"/>
    <cellStyle name="Output 18 2" xfId="3397"/>
    <cellStyle name="Output 18 2 2" xfId="6340"/>
    <cellStyle name="Output 18 3" xfId="6339"/>
    <cellStyle name="Output 19" xfId="3398"/>
    <cellStyle name="Output 19 2" xfId="3399"/>
    <cellStyle name="Output 19 2 2" xfId="6342"/>
    <cellStyle name="Output 19 3" xfId="6341"/>
    <cellStyle name="Output 2" xfId="3400"/>
    <cellStyle name="Output 2 2" xfId="3401"/>
    <cellStyle name="Output 2 2 2" xfId="6344"/>
    <cellStyle name="Output 2 3" xfId="6343"/>
    <cellStyle name="Output 20" xfId="3402"/>
    <cellStyle name="Output 20 2" xfId="3403"/>
    <cellStyle name="Output 20 2 2" xfId="6346"/>
    <cellStyle name="Output 20 3" xfId="6345"/>
    <cellStyle name="Output 21" xfId="3404"/>
    <cellStyle name="Output 21 2" xfId="3405"/>
    <cellStyle name="Output 21 2 2" xfId="6348"/>
    <cellStyle name="Output 21 3" xfId="6347"/>
    <cellStyle name="Output 22" xfId="3406"/>
    <cellStyle name="Output 22 2" xfId="3407"/>
    <cellStyle name="Output 22 2 2" xfId="6350"/>
    <cellStyle name="Output 22 3" xfId="6349"/>
    <cellStyle name="Output 23" xfId="3408"/>
    <cellStyle name="Output 23 2" xfId="3409"/>
    <cellStyle name="Output 23 2 2" xfId="6352"/>
    <cellStyle name="Output 23 3" xfId="6351"/>
    <cellStyle name="Output 24" xfId="3410"/>
    <cellStyle name="Output 24 2" xfId="3411"/>
    <cellStyle name="Output 24 2 2" xfId="6354"/>
    <cellStyle name="Output 24 3" xfId="6353"/>
    <cellStyle name="Output 25" xfId="3412"/>
    <cellStyle name="Output 25 2" xfId="3413"/>
    <cellStyle name="Output 25 2 2" xfId="6356"/>
    <cellStyle name="Output 25 3" xfId="6355"/>
    <cellStyle name="Output 26" xfId="3414"/>
    <cellStyle name="Output 26 2" xfId="3415"/>
    <cellStyle name="Output 26 2 2" xfId="6358"/>
    <cellStyle name="Output 26 3" xfId="6357"/>
    <cellStyle name="Output 27" xfId="3416"/>
    <cellStyle name="Output 27 2" xfId="3417"/>
    <cellStyle name="Output 27 2 2" xfId="6360"/>
    <cellStyle name="Output 27 3" xfId="6359"/>
    <cellStyle name="Output 28" xfId="3418"/>
    <cellStyle name="Output 28 2" xfId="3419"/>
    <cellStyle name="Output 28 2 2" xfId="6362"/>
    <cellStyle name="Output 28 3" xfId="6361"/>
    <cellStyle name="Output 3" xfId="3420"/>
    <cellStyle name="Output 3 2" xfId="3421"/>
    <cellStyle name="Output 3 2 2" xfId="6364"/>
    <cellStyle name="Output 3 3" xfId="6363"/>
    <cellStyle name="Output 4" xfId="3422"/>
    <cellStyle name="Output 4 2" xfId="3423"/>
    <cellStyle name="Output 4 2 2" xfId="6366"/>
    <cellStyle name="Output 4 3" xfId="6365"/>
    <cellStyle name="Output 5" xfId="3424"/>
    <cellStyle name="Output 5 2" xfId="3425"/>
    <cellStyle name="Output 5 2 2" xfId="6368"/>
    <cellStyle name="Output 5 3" xfId="6367"/>
    <cellStyle name="Output 6" xfId="3426"/>
    <cellStyle name="Output 6 2" xfId="3427"/>
    <cellStyle name="Output 6 2 2" xfId="6370"/>
    <cellStyle name="Output 6 3" xfId="6369"/>
    <cellStyle name="Output 7" xfId="3428"/>
    <cellStyle name="Output 7 2" xfId="3429"/>
    <cellStyle name="Output 7 2 2" xfId="6372"/>
    <cellStyle name="Output 7 3" xfId="6371"/>
    <cellStyle name="Output 8" xfId="3430"/>
    <cellStyle name="Output 8 2" xfId="3431"/>
    <cellStyle name="Output 8 2 2" xfId="6374"/>
    <cellStyle name="Output 8 3" xfId="6373"/>
    <cellStyle name="Output 9" xfId="3432"/>
    <cellStyle name="Output 9 2" xfId="3433"/>
    <cellStyle name="Output 9 2 2" xfId="6376"/>
    <cellStyle name="Output 9 3" xfId="6375"/>
    <cellStyle name="Percent 2" xfId="25"/>
    <cellStyle name="Percent 2 10" xfId="64"/>
    <cellStyle name="Percent 2 11" xfId="3434"/>
    <cellStyle name="Percent 2 2" xfId="26"/>
    <cellStyle name="Percent 2 3" xfId="3435"/>
    <cellStyle name="Percent 2 3 2" xfId="3436"/>
    <cellStyle name="Percent 2 3 3" xfId="6665"/>
    <cellStyle name="Percent 2 4" xfId="3437"/>
    <cellStyle name="Percent 2 5" xfId="3438"/>
    <cellStyle name="Percent 2 6" xfId="3439"/>
    <cellStyle name="Percent 2 7" xfId="3440"/>
    <cellStyle name="Percent 2 8" xfId="3441"/>
    <cellStyle name="Percent 2 8 2" xfId="3442"/>
    <cellStyle name="Percent 2 8 3" xfId="7176"/>
    <cellStyle name="Percent 2 9" xfId="3443"/>
    <cellStyle name="Percent 3" xfId="27"/>
    <cellStyle name="Percent 3 2" xfId="3444"/>
    <cellStyle name="Percent 4" xfId="3445"/>
    <cellStyle name="Percent 4 2" xfId="3622"/>
    <cellStyle name="Percent 4 3" xfId="6666"/>
    <cellStyle name="Percent 4 4" xfId="7803"/>
    <cellStyle name="Percent 5" xfId="3446"/>
    <cellStyle name="Percent 5 2" xfId="7177"/>
    <cellStyle name="Percent 5 3" xfId="7804"/>
    <cellStyle name="Style 1" xfId="3447"/>
    <cellStyle name="Style 2" xfId="3448"/>
    <cellStyle name="Style 3" xfId="3449"/>
    <cellStyle name="Table Heading" xfId="3450"/>
    <cellStyle name="Table Heading 2" xfId="6592"/>
    <cellStyle name="Table Title" xfId="3451"/>
    <cellStyle name="Table Title 2" xfId="6593"/>
    <cellStyle name="Table Units" xfId="3452"/>
    <cellStyle name="Table Units 2" xfId="6594"/>
    <cellStyle name="Title 10" xfId="3453"/>
    <cellStyle name="Title 10 2" xfId="3454"/>
    <cellStyle name="Title 10 2 2" xfId="6378"/>
    <cellStyle name="Title 10 3" xfId="6377"/>
    <cellStyle name="Title 11" xfId="3455"/>
    <cellStyle name="Title 11 2" xfId="3456"/>
    <cellStyle name="Title 11 2 2" xfId="6380"/>
    <cellStyle name="Title 11 3" xfId="6379"/>
    <cellStyle name="Title 12" xfId="3457"/>
    <cellStyle name="Title 12 2" xfId="3458"/>
    <cellStyle name="Title 12 2 2" xfId="6382"/>
    <cellStyle name="Title 12 3" xfId="6381"/>
    <cellStyle name="Title 13" xfId="3459"/>
    <cellStyle name="Title 13 2" xfId="3460"/>
    <cellStyle name="Title 13 2 2" xfId="6384"/>
    <cellStyle name="Title 13 3" xfId="6383"/>
    <cellStyle name="Title 14" xfId="3461"/>
    <cellStyle name="Title 14 2" xfId="3462"/>
    <cellStyle name="Title 14 2 2" xfId="6386"/>
    <cellStyle name="Title 14 3" xfId="6385"/>
    <cellStyle name="Title 15" xfId="3463"/>
    <cellStyle name="Title 15 2" xfId="3464"/>
    <cellStyle name="Title 15 2 2" xfId="6388"/>
    <cellStyle name="Title 15 3" xfId="6387"/>
    <cellStyle name="Title 16" xfId="3465"/>
    <cellStyle name="Title 16 2" xfId="3466"/>
    <cellStyle name="Title 16 2 2" xfId="6390"/>
    <cellStyle name="Title 16 3" xfId="6389"/>
    <cellStyle name="Title 17" xfId="3467"/>
    <cellStyle name="Title 17 2" xfId="3468"/>
    <cellStyle name="Title 17 2 2" xfId="6392"/>
    <cellStyle name="Title 17 3" xfId="6391"/>
    <cellStyle name="Title 18" xfId="3469"/>
    <cellStyle name="Title 18 2" xfId="3470"/>
    <cellStyle name="Title 18 2 2" xfId="6394"/>
    <cellStyle name="Title 18 3" xfId="6393"/>
    <cellStyle name="Title 19" xfId="3471"/>
    <cellStyle name="Title 19 2" xfId="3472"/>
    <cellStyle name="Title 19 2 2" xfId="6396"/>
    <cellStyle name="Title 19 3" xfId="6395"/>
    <cellStyle name="Title 2" xfId="3473"/>
    <cellStyle name="Title 2 2" xfId="3474"/>
    <cellStyle name="Title 2 2 2" xfId="6398"/>
    <cellStyle name="Title 2 3" xfId="6397"/>
    <cellStyle name="Title 20" xfId="3475"/>
    <cellStyle name="Title 20 2" xfId="3476"/>
    <cellStyle name="Title 20 2 2" xfId="6400"/>
    <cellStyle name="Title 20 3" xfId="6399"/>
    <cellStyle name="Title 21" xfId="3477"/>
    <cellStyle name="Title 21 2" xfId="3478"/>
    <cellStyle name="Title 21 2 2" xfId="6402"/>
    <cellStyle name="Title 21 3" xfId="6401"/>
    <cellStyle name="Title 22" xfId="3479"/>
    <cellStyle name="Title 22 2" xfId="3480"/>
    <cellStyle name="Title 22 2 2" xfId="6404"/>
    <cellStyle name="Title 22 3" xfId="6403"/>
    <cellStyle name="Title 23" xfId="3481"/>
    <cellStyle name="Title 23 2" xfId="3482"/>
    <cellStyle name="Title 23 2 2" xfId="6406"/>
    <cellStyle name="Title 23 3" xfId="6405"/>
    <cellStyle name="Title 24" xfId="3483"/>
    <cellStyle name="Title 24 2" xfId="3484"/>
    <cellStyle name="Title 24 2 2" xfId="6408"/>
    <cellStyle name="Title 24 3" xfId="6407"/>
    <cellStyle name="Title 25" xfId="3485"/>
    <cellStyle name="Title 25 2" xfId="3486"/>
    <cellStyle name="Title 25 2 2" xfId="6410"/>
    <cellStyle name="Title 25 3" xfId="6409"/>
    <cellStyle name="Title 26" xfId="3487"/>
    <cellStyle name="Title 26 2" xfId="3488"/>
    <cellStyle name="Title 26 2 2" xfId="6412"/>
    <cellStyle name="Title 26 3" xfId="6411"/>
    <cellStyle name="Title 27" xfId="3489"/>
    <cellStyle name="Title 27 2" xfId="3490"/>
    <cellStyle name="Title 27 2 2" xfId="6414"/>
    <cellStyle name="Title 27 3" xfId="6413"/>
    <cellStyle name="Title 28" xfId="3491"/>
    <cellStyle name="Title 28 2" xfId="3492"/>
    <cellStyle name="Title 28 2 2" xfId="6416"/>
    <cellStyle name="Title 28 3" xfId="6415"/>
    <cellStyle name="Title 3" xfId="3493"/>
    <cellStyle name="Title 3 2" xfId="3494"/>
    <cellStyle name="Title 3 2 2" xfId="6418"/>
    <cellStyle name="Title 3 3" xfId="6417"/>
    <cellStyle name="Title 4" xfId="3495"/>
    <cellStyle name="Title 4 2" xfId="3496"/>
    <cellStyle name="Title 4 2 2" xfId="6420"/>
    <cellStyle name="Title 4 3" xfId="6419"/>
    <cellStyle name="Title 5" xfId="3497"/>
    <cellStyle name="Title 5 2" xfId="3498"/>
    <cellStyle name="Title 5 2 2" xfId="6422"/>
    <cellStyle name="Title 5 3" xfId="6421"/>
    <cellStyle name="Title 6" xfId="3499"/>
    <cellStyle name="Title 6 2" xfId="3500"/>
    <cellStyle name="Title 6 2 2" xfId="6424"/>
    <cellStyle name="Title 6 3" xfId="6423"/>
    <cellStyle name="Title 7" xfId="3501"/>
    <cellStyle name="Title 7 2" xfId="3502"/>
    <cellStyle name="Title 7 2 2" xfId="6426"/>
    <cellStyle name="Title 7 3" xfId="6425"/>
    <cellStyle name="Title 8" xfId="3503"/>
    <cellStyle name="Title 8 2" xfId="3504"/>
    <cellStyle name="Title 8 2 2" xfId="6428"/>
    <cellStyle name="Title 8 3" xfId="6427"/>
    <cellStyle name="Title 9" xfId="3505"/>
    <cellStyle name="Title 9 2" xfId="3506"/>
    <cellStyle name="Title 9 2 2" xfId="6430"/>
    <cellStyle name="Title 9 3" xfId="6429"/>
    <cellStyle name="Total 10" xfId="3507"/>
    <cellStyle name="Total 10 2" xfId="3508"/>
    <cellStyle name="Total 10 2 2" xfId="6432"/>
    <cellStyle name="Total 10 3" xfId="6431"/>
    <cellStyle name="Total 11" xfId="3509"/>
    <cellStyle name="Total 11 2" xfId="3510"/>
    <cellStyle name="Total 11 2 2" xfId="6434"/>
    <cellStyle name="Total 11 3" xfId="6433"/>
    <cellStyle name="Total 12" xfId="3511"/>
    <cellStyle name="Total 12 2" xfId="3512"/>
    <cellStyle name="Total 12 2 2" xfId="6436"/>
    <cellStyle name="Total 12 3" xfId="6435"/>
    <cellStyle name="Total 13" xfId="3513"/>
    <cellStyle name="Total 13 2" xfId="3514"/>
    <cellStyle name="Total 13 2 2" xfId="6438"/>
    <cellStyle name="Total 13 3" xfId="6437"/>
    <cellStyle name="Total 14" xfId="3515"/>
    <cellStyle name="Total 14 2" xfId="3516"/>
    <cellStyle name="Total 14 2 2" xfId="6440"/>
    <cellStyle name="Total 14 3" xfId="6439"/>
    <cellStyle name="Total 15" xfId="3517"/>
    <cellStyle name="Total 15 2" xfId="3518"/>
    <cellStyle name="Total 15 2 2" xfId="6442"/>
    <cellStyle name="Total 15 3" xfId="6441"/>
    <cellStyle name="Total 16" xfId="3519"/>
    <cellStyle name="Total 16 2" xfId="3520"/>
    <cellStyle name="Total 16 2 2" xfId="6444"/>
    <cellStyle name="Total 16 3" xfId="6443"/>
    <cellStyle name="Total 17" xfId="3521"/>
    <cellStyle name="Total 17 2" xfId="3522"/>
    <cellStyle name="Total 17 2 2" xfId="6446"/>
    <cellStyle name="Total 17 3" xfId="6445"/>
    <cellStyle name="Total 18" xfId="3523"/>
    <cellStyle name="Total 18 2" xfId="3524"/>
    <cellStyle name="Total 18 2 2" xfId="6448"/>
    <cellStyle name="Total 18 3" xfId="6447"/>
    <cellStyle name="Total 19" xfId="3525"/>
    <cellStyle name="Total 19 2" xfId="3526"/>
    <cellStyle name="Total 19 2 2" xfId="6450"/>
    <cellStyle name="Total 19 3" xfId="6449"/>
    <cellStyle name="Total 2" xfId="3527"/>
    <cellStyle name="Total 2 2" xfId="3528"/>
    <cellStyle name="Total 2 2 2" xfId="6452"/>
    <cellStyle name="Total 2 3" xfId="6451"/>
    <cellStyle name="Total 20" xfId="3529"/>
    <cellStyle name="Total 20 2" xfId="3530"/>
    <cellStyle name="Total 20 2 2" xfId="6454"/>
    <cellStyle name="Total 20 3" xfId="6453"/>
    <cellStyle name="Total 21" xfId="3531"/>
    <cellStyle name="Total 21 2" xfId="3532"/>
    <cellStyle name="Total 21 2 2" xfId="6456"/>
    <cellStyle name="Total 21 3" xfId="6455"/>
    <cellStyle name="Total 22" xfId="3533"/>
    <cellStyle name="Total 22 2" xfId="3534"/>
    <cellStyle name="Total 22 2 2" xfId="6458"/>
    <cellStyle name="Total 22 3" xfId="6457"/>
    <cellStyle name="Total 23" xfId="3535"/>
    <cellStyle name="Total 23 2" xfId="3536"/>
    <cellStyle name="Total 23 2 2" xfId="6460"/>
    <cellStyle name="Total 23 3" xfId="6459"/>
    <cellStyle name="Total 24" xfId="3537"/>
    <cellStyle name="Total 24 2" xfId="3538"/>
    <cellStyle name="Total 24 2 2" xfId="6462"/>
    <cellStyle name="Total 24 3" xfId="6461"/>
    <cellStyle name="Total 25" xfId="3539"/>
    <cellStyle name="Total 25 2" xfId="3540"/>
    <cellStyle name="Total 25 2 2" xfId="6464"/>
    <cellStyle name="Total 25 3" xfId="6463"/>
    <cellStyle name="Total 26" xfId="3541"/>
    <cellStyle name="Total 26 2" xfId="3542"/>
    <cellStyle name="Total 26 2 2" xfId="6466"/>
    <cellStyle name="Total 26 3" xfId="6465"/>
    <cellStyle name="Total 27" xfId="3543"/>
    <cellStyle name="Total 27 2" xfId="3544"/>
    <cellStyle name="Total 27 2 2" xfId="6468"/>
    <cellStyle name="Total 27 3" xfId="6467"/>
    <cellStyle name="Total 28" xfId="3545"/>
    <cellStyle name="Total 28 2" xfId="3546"/>
    <cellStyle name="Total 28 2 2" xfId="6470"/>
    <cellStyle name="Total 28 3" xfId="6469"/>
    <cellStyle name="Total 3" xfId="3547"/>
    <cellStyle name="Total 3 2" xfId="3548"/>
    <cellStyle name="Total 3 2 2" xfId="6472"/>
    <cellStyle name="Total 3 3" xfId="6471"/>
    <cellStyle name="Total 4" xfId="3549"/>
    <cellStyle name="Total 4 2" xfId="3550"/>
    <cellStyle name="Total 4 2 2" xfId="6474"/>
    <cellStyle name="Total 4 3" xfId="6473"/>
    <cellStyle name="Total 5" xfId="3551"/>
    <cellStyle name="Total 5 2" xfId="3552"/>
    <cellStyle name="Total 5 2 2" xfId="6476"/>
    <cellStyle name="Total 5 3" xfId="6475"/>
    <cellStyle name="Total 6" xfId="3553"/>
    <cellStyle name="Total 6 2" xfId="3554"/>
    <cellStyle name="Total 6 2 2" xfId="6478"/>
    <cellStyle name="Total 6 3" xfId="6477"/>
    <cellStyle name="Total 7" xfId="3555"/>
    <cellStyle name="Total 7 2" xfId="3556"/>
    <cellStyle name="Total 7 2 2" xfId="6480"/>
    <cellStyle name="Total 7 3" xfId="6479"/>
    <cellStyle name="Total 8" xfId="3557"/>
    <cellStyle name="Total 8 2" xfId="3558"/>
    <cellStyle name="Total 8 2 2" xfId="6482"/>
    <cellStyle name="Total 8 3" xfId="6481"/>
    <cellStyle name="Total 9" xfId="3559"/>
    <cellStyle name="Total 9 2" xfId="3560"/>
    <cellStyle name="Total 9 2 2" xfId="6484"/>
    <cellStyle name="Total 9 3" xfId="6483"/>
    <cellStyle name="Warning Text 10" xfId="3561"/>
    <cellStyle name="Warning Text 10 2" xfId="3562"/>
    <cellStyle name="Warning Text 10 2 2" xfId="6486"/>
    <cellStyle name="Warning Text 10 3" xfId="6485"/>
    <cellStyle name="Warning Text 11" xfId="3563"/>
    <cellStyle name="Warning Text 11 2" xfId="3564"/>
    <cellStyle name="Warning Text 11 2 2" xfId="6488"/>
    <cellStyle name="Warning Text 11 3" xfId="6487"/>
    <cellStyle name="Warning Text 12" xfId="3565"/>
    <cellStyle name="Warning Text 12 2" xfId="3566"/>
    <cellStyle name="Warning Text 12 2 2" xfId="6490"/>
    <cellStyle name="Warning Text 12 3" xfId="6489"/>
    <cellStyle name="Warning Text 13" xfId="3567"/>
    <cellStyle name="Warning Text 13 2" xfId="3568"/>
    <cellStyle name="Warning Text 13 2 2" xfId="6492"/>
    <cellStyle name="Warning Text 13 3" xfId="6491"/>
    <cellStyle name="Warning Text 14" xfId="3569"/>
    <cellStyle name="Warning Text 14 2" xfId="3570"/>
    <cellStyle name="Warning Text 14 2 2" xfId="6494"/>
    <cellStyle name="Warning Text 14 3" xfId="6493"/>
    <cellStyle name="Warning Text 15" xfId="3571"/>
    <cellStyle name="Warning Text 15 2" xfId="3572"/>
    <cellStyle name="Warning Text 15 2 2" xfId="6496"/>
    <cellStyle name="Warning Text 15 3" xfId="6495"/>
    <cellStyle name="Warning Text 16" xfId="3573"/>
    <cellStyle name="Warning Text 16 2" xfId="3574"/>
    <cellStyle name="Warning Text 16 2 2" xfId="6498"/>
    <cellStyle name="Warning Text 16 3" xfId="6497"/>
    <cellStyle name="Warning Text 17" xfId="3575"/>
    <cellStyle name="Warning Text 17 2" xfId="3576"/>
    <cellStyle name="Warning Text 17 2 2" xfId="6500"/>
    <cellStyle name="Warning Text 17 3" xfId="6499"/>
    <cellStyle name="Warning Text 18" xfId="3577"/>
    <cellStyle name="Warning Text 18 2" xfId="3578"/>
    <cellStyle name="Warning Text 18 2 2" xfId="6502"/>
    <cellStyle name="Warning Text 18 3" xfId="6501"/>
    <cellStyle name="Warning Text 19" xfId="3579"/>
    <cellStyle name="Warning Text 19 2" xfId="3580"/>
    <cellStyle name="Warning Text 19 2 2" xfId="6504"/>
    <cellStyle name="Warning Text 19 3" xfId="6503"/>
    <cellStyle name="Warning Text 2" xfId="3581"/>
    <cellStyle name="Warning Text 2 2" xfId="3582"/>
    <cellStyle name="Warning Text 2 2 2" xfId="6506"/>
    <cellStyle name="Warning Text 2 3" xfId="6505"/>
    <cellStyle name="Warning Text 20" xfId="3583"/>
    <cellStyle name="Warning Text 20 2" xfId="3584"/>
    <cellStyle name="Warning Text 20 2 2" xfId="6508"/>
    <cellStyle name="Warning Text 20 3" xfId="6507"/>
    <cellStyle name="Warning Text 21" xfId="3585"/>
    <cellStyle name="Warning Text 21 2" xfId="3586"/>
    <cellStyle name="Warning Text 21 2 2" xfId="6510"/>
    <cellStyle name="Warning Text 21 3" xfId="6509"/>
    <cellStyle name="Warning Text 22" xfId="3587"/>
    <cellStyle name="Warning Text 22 2" xfId="3588"/>
    <cellStyle name="Warning Text 22 2 2" xfId="6512"/>
    <cellStyle name="Warning Text 22 3" xfId="6511"/>
    <cellStyle name="Warning Text 23" xfId="3589"/>
    <cellStyle name="Warning Text 23 2" xfId="3590"/>
    <cellStyle name="Warning Text 23 2 2" xfId="6514"/>
    <cellStyle name="Warning Text 23 3" xfId="6513"/>
    <cellStyle name="Warning Text 24" xfId="3591"/>
    <cellStyle name="Warning Text 24 2" xfId="3592"/>
    <cellStyle name="Warning Text 24 2 2" xfId="6516"/>
    <cellStyle name="Warning Text 24 3" xfId="6515"/>
    <cellStyle name="Warning Text 25" xfId="3593"/>
    <cellStyle name="Warning Text 25 2" xfId="3594"/>
    <cellStyle name="Warning Text 25 2 2" xfId="6518"/>
    <cellStyle name="Warning Text 25 3" xfId="6517"/>
    <cellStyle name="Warning Text 26" xfId="3595"/>
    <cellStyle name="Warning Text 26 2" xfId="3596"/>
    <cellStyle name="Warning Text 26 2 2" xfId="6520"/>
    <cellStyle name="Warning Text 26 3" xfId="6519"/>
    <cellStyle name="Warning Text 27" xfId="3597"/>
    <cellStyle name="Warning Text 27 2" xfId="3598"/>
    <cellStyle name="Warning Text 27 2 2" xfId="6522"/>
    <cellStyle name="Warning Text 27 3" xfId="6521"/>
    <cellStyle name="Warning Text 28" xfId="3599"/>
    <cellStyle name="Warning Text 28 2" xfId="3600"/>
    <cellStyle name="Warning Text 28 2 2" xfId="6524"/>
    <cellStyle name="Warning Text 28 3" xfId="6523"/>
    <cellStyle name="Warning Text 3" xfId="3601"/>
    <cellStyle name="Warning Text 3 2" xfId="3602"/>
    <cellStyle name="Warning Text 3 2 2" xfId="6526"/>
    <cellStyle name="Warning Text 3 3" xfId="6525"/>
    <cellStyle name="Warning Text 4" xfId="3603"/>
    <cellStyle name="Warning Text 4 2" xfId="3604"/>
    <cellStyle name="Warning Text 4 2 2" xfId="6528"/>
    <cellStyle name="Warning Text 4 3" xfId="6527"/>
    <cellStyle name="Warning Text 5" xfId="3605"/>
    <cellStyle name="Warning Text 5 2" xfId="3606"/>
    <cellStyle name="Warning Text 5 2 2" xfId="6530"/>
    <cellStyle name="Warning Text 5 3" xfId="6529"/>
    <cellStyle name="Warning Text 6" xfId="3607"/>
    <cellStyle name="Warning Text 6 2" xfId="3608"/>
    <cellStyle name="Warning Text 6 2 2" xfId="6532"/>
    <cellStyle name="Warning Text 6 3" xfId="6531"/>
    <cellStyle name="Warning Text 7" xfId="3609"/>
    <cellStyle name="Warning Text 7 2" xfId="3610"/>
    <cellStyle name="Warning Text 7 2 2" xfId="6534"/>
    <cellStyle name="Warning Text 7 3" xfId="6533"/>
    <cellStyle name="Warning Text 8" xfId="3611"/>
    <cellStyle name="Warning Text 8 2" xfId="3612"/>
    <cellStyle name="Warning Text 8 2 2" xfId="6536"/>
    <cellStyle name="Warning Text 8 3" xfId="6535"/>
    <cellStyle name="Warning Text 9" xfId="3613"/>
    <cellStyle name="Warning Text 9 2" xfId="3614"/>
    <cellStyle name="Warning Text 9 2 2" xfId="6538"/>
    <cellStyle name="Warning Text 9 3" xfId="6537"/>
    <cellStyle name="عادي_internetضياء" xfId="3615"/>
    <cellStyle name="عملة [0]_alkas2000c" xfId="3616"/>
    <cellStyle name="عملة_alkas2000c" xfId="3617"/>
    <cellStyle name="فاصلة [0]_internetضياء" xfId="3618"/>
    <cellStyle name="فاصلة_internetضياء" xfId="3619"/>
  </cellStyles>
  <dxfs count="7">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
      <font>
        <b val="0"/>
        <strike val="0"/>
        <outline val="0"/>
        <shadow val="0"/>
        <u val="none"/>
        <vertAlign val="baseline"/>
        <sz val="11"/>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minor"/>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minor"/>
      </font>
      <fill>
        <patternFill patternType="none">
          <fgColor indexed="64"/>
          <bgColor indexed="65"/>
        </patternFill>
      </fill>
      <alignment horizontal="left" vertical="center" textRotation="0" wrapText="0" relativeIndent="1"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0" indent="2" justifyLastLine="0" shrinkToFit="0" readingOrder="0"/>
    </dxf>
    <dxf>
      <font>
        <b/>
        <strike val="0"/>
        <outline val="0"/>
        <shadow val="0"/>
        <u val="none"/>
        <vertAlign val="baseline"/>
        <sz val="11"/>
        <color auto="1"/>
        <name val="Calibri"/>
        <scheme val="none"/>
      </font>
      <fill>
        <patternFill patternType="none">
          <fgColor rgb="FF000000"/>
          <bgColor rgb="FFFFFFFF"/>
        </patternFill>
      </fill>
      <alignment horizontal="general" vertical="center" textRotation="0" wrapText="0" indent="0"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9" defaultPivotStyle="PivotStyleLight16"/>
  <colors>
    <mruColors>
      <color rgb="FFE93723"/>
      <color rgb="FFBE9B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styles" Target="styles.xml"/><Relationship Id="rId48"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8560849265039"/>
          <c:y val="5.7377362713381772E-2"/>
          <c:w val="0.74928920903142671"/>
          <c:h val="0.69207552544304063"/>
        </c:manualLayout>
      </c:layout>
      <c:barChart>
        <c:barDir val="col"/>
        <c:grouping val="clustered"/>
        <c:varyColors val="0"/>
        <c:ser>
          <c:idx val="0"/>
          <c:order val="0"/>
          <c:tx>
            <c:strRef>
              <c:f>'GDP '!$K$118</c:f>
              <c:strCache>
                <c:ptCount val="1"/>
                <c:pt idx="0">
                  <c:v>الناتج المحلي الإجمالي</c:v>
                </c:pt>
              </c:strCache>
            </c:strRef>
          </c:tx>
          <c:spPr>
            <a:solidFill>
              <a:schemeClr val="bg2">
                <a:lumMod val="50000"/>
              </a:schemeClr>
            </a:solidFill>
          </c:spPr>
          <c:invertIfNegative val="0"/>
          <c:cat>
            <c:numRef>
              <c:f>'GDP '!$D$117:$E$117</c:f>
              <c:numCache>
                <c:formatCode>General</c:formatCode>
                <c:ptCount val="2"/>
                <c:pt idx="0">
                  <c:v>2008</c:v>
                </c:pt>
                <c:pt idx="1">
                  <c:v>2009</c:v>
                </c:pt>
              </c:numCache>
            </c:numRef>
          </c:cat>
          <c:val>
            <c:numRef>
              <c:f>'GDP '!$D$118:$E$118</c:f>
              <c:numCache>
                <c:formatCode>#,##0</c:formatCode>
                <c:ptCount val="2"/>
                <c:pt idx="0">
                  <c:v>705159.12021122978</c:v>
                </c:pt>
                <c:pt idx="1">
                  <c:v>535310.82681124576</c:v>
                </c:pt>
              </c:numCache>
            </c:numRef>
          </c:val>
        </c:ser>
        <c:ser>
          <c:idx val="1"/>
          <c:order val="1"/>
          <c:tx>
            <c:strRef>
              <c:f>'GDP '!$K$119</c:f>
              <c:strCache>
                <c:ptCount val="1"/>
                <c:pt idx="0">
                  <c:v>إجمالي الصادرات</c:v>
                </c:pt>
              </c:strCache>
            </c:strRef>
          </c:tx>
          <c:spPr>
            <a:solidFill>
              <a:schemeClr val="accent2">
                <a:lumMod val="60000"/>
                <a:lumOff val="40000"/>
              </a:schemeClr>
            </a:solidFill>
          </c:spPr>
          <c:invertIfNegative val="0"/>
          <c:cat>
            <c:numRef>
              <c:f>'GDP '!$D$117:$E$117</c:f>
              <c:numCache>
                <c:formatCode>General</c:formatCode>
                <c:ptCount val="2"/>
                <c:pt idx="0">
                  <c:v>2008</c:v>
                </c:pt>
                <c:pt idx="1">
                  <c:v>2009</c:v>
                </c:pt>
              </c:numCache>
            </c:numRef>
          </c:cat>
          <c:val>
            <c:numRef>
              <c:f>'GDP '!$I$119:$J$119</c:f>
              <c:numCache>
                <c:formatCode>#,##0</c:formatCode>
                <c:ptCount val="2"/>
                <c:pt idx="0" formatCode="General">
                  <c:v>397348.06233399996</c:v>
                </c:pt>
                <c:pt idx="1">
                  <c:v>220632</c:v>
                </c:pt>
              </c:numCache>
            </c:numRef>
          </c:val>
        </c:ser>
        <c:dLbls>
          <c:showLegendKey val="0"/>
          <c:showVal val="0"/>
          <c:showCatName val="0"/>
          <c:showSerName val="0"/>
          <c:showPercent val="0"/>
          <c:showBubbleSize val="0"/>
        </c:dLbls>
        <c:gapWidth val="333"/>
        <c:overlap val="-36"/>
        <c:axId val="113855104"/>
        <c:axId val="113865088"/>
      </c:barChart>
      <c:catAx>
        <c:axId val="113855104"/>
        <c:scaling>
          <c:orientation val="minMax"/>
        </c:scaling>
        <c:delete val="0"/>
        <c:axPos val="b"/>
        <c:numFmt formatCode="General" sourceLinked="1"/>
        <c:majorTickMark val="out"/>
        <c:minorTickMark val="none"/>
        <c:tickLblPos val="nextTo"/>
        <c:txPr>
          <a:bodyPr/>
          <a:lstStyle/>
          <a:p>
            <a:pPr>
              <a:defRPr lang="en-US"/>
            </a:pPr>
            <a:endParaRPr lang="en-US"/>
          </a:p>
        </c:txPr>
        <c:crossAx val="113865088"/>
        <c:crosses val="autoZero"/>
        <c:auto val="1"/>
        <c:lblAlgn val="ctr"/>
        <c:lblOffset val="100"/>
        <c:noMultiLvlLbl val="0"/>
      </c:catAx>
      <c:valAx>
        <c:axId val="113865088"/>
        <c:scaling>
          <c:orientation val="minMax"/>
        </c:scaling>
        <c:delete val="0"/>
        <c:axPos val="l"/>
        <c:majorGridlines/>
        <c:numFmt formatCode="#,##0" sourceLinked="1"/>
        <c:majorTickMark val="out"/>
        <c:minorTickMark val="none"/>
        <c:tickLblPos val="nextTo"/>
        <c:txPr>
          <a:bodyPr/>
          <a:lstStyle/>
          <a:p>
            <a:pPr>
              <a:defRPr lang="en-US"/>
            </a:pPr>
            <a:endParaRPr lang="en-US"/>
          </a:p>
        </c:txPr>
        <c:crossAx val="113855104"/>
        <c:crosses val="autoZero"/>
        <c:crossBetween val="between"/>
      </c:valAx>
    </c:plotArea>
    <c:legend>
      <c:legendPos val="r"/>
      <c:layout>
        <c:manualLayout>
          <c:xMode val="edge"/>
          <c:yMode val="edge"/>
          <c:x val="5.6923807033345923E-2"/>
          <c:y val="0.85380840908400479"/>
          <c:w val="0.85191523568779592"/>
          <c:h val="0.10367920226188063"/>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5.6621811495119766E-2"/>
          <c:y val="0.12366415862260569"/>
          <c:w val="0.47624744212362674"/>
          <c:h val="0.80881353890975949"/>
        </c:manualLayout>
      </c:layout>
      <c:pieChart>
        <c:varyColors val="1"/>
        <c:ser>
          <c:idx val="0"/>
          <c:order val="0"/>
          <c:dLbls>
            <c:dLbl>
              <c:idx val="0"/>
              <c:layout>
                <c:manualLayout>
                  <c:x val="-0.14928284144338091"/>
                  <c:y val="-0.23701484866839223"/>
                </c:manualLayout>
              </c:layout>
              <c:dLblPos val="bestFit"/>
              <c:showLegendKey val="0"/>
              <c:showVal val="0"/>
              <c:showCatName val="0"/>
              <c:showSerName val="0"/>
              <c:showPercent val="1"/>
              <c:showBubbleSize val="0"/>
            </c:dLbl>
            <c:dLbl>
              <c:idx val="1"/>
              <c:layout>
                <c:manualLayout>
                  <c:x val="7.9116486338488445E-2"/>
                  <c:y val="0.11075674981186796"/>
                </c:manualLayout>
              </c:layout>
              <c:dLblPos val="bestFit"/>
              <c:showLegendKey val="0"/>
              <c:showVal val="0"/>
              <c:showCatName val="0"/>
              <c:showSerName val="0"/>
              <c:showPercent val="1"/>
              <c:showBubbleSize val="0"/>
            </c:dLbl>
            <c:dLbl>
              <c:idx val="2"/>
              <c:layout>
                <c:manualLayout>
                  <c:x val="6.1720387469551906E-2"/>
                  <c:y val="0.1277613200447846"/>
                </c:manualLayout>
              </c:layout>
              <c:dLblPos val="bestFit"/>
              <c:showLegendKey val="0"/>
              <c:showVal val="0"/>
              <c:showCatName val="0"/>
              <c:showSerName val="0"/>
              <c:showPercent val="1"/>
              <c:showBubbleSize val="0"/>
            </c:dLbl>
            <c:numFmt formatCode="0.0%" sourceLinked="0"/>
            <c:showLegendKey val="0"/>
            <c:showVal val="0"/>
            <c:showCatName val="0"/>
            <c:showSerName val="0"/>
            <c:showPercent val="1"/>
            <c:showBubbleSize val="0"/>
            <c:showLeaderLines val="0"/>
          </c:dLbls>
          <c:cat>
            <c:strRef>
              <c:f>GovFinance!$A$8:$A$10</c:f>
              <c:strCache>
                <c:ptCount val="3"/>
                <c:pt idx="0">
                  <c:v>إيرادات بترولية وعائدات ضريبية</c:v>
                </c:pt>
                <c:pt idx="1">
                  <c:v>الإيرادات الجارية للدوائر</c:v>
                </c:pt>
                <c:pt idx="2">
                  <c:v>الإيرادات الرأسمالية</c:v>
                </c:pt>
              </c:strCache>
            </c:strRef>
          </c:cat>
          <c:val>
            <c:numRef>
              <c:f>GovFinance!$E$8:$E$10</c:f>
              <c:numCache>
                <c:formatCode>General</c:formatCode>
                <c:ptCount val="3"/>
                <c:pt idx="0">
                  <c:v>82.6</c:v>
                </c:pt>
                <c:pt idx="1">
                  <c:v>7.3</c:v>
                </c:pt>
                <c:pt idx="2">
                  <c:v>10.1</c:v>
                </c:pt>
              </c:numCache>
            </c:numRef>
          </c:val>
        </c:ser>
        <c:dLbls>
          <c:showLegendKey val="0"/>
          <c:showVal val="0"/>
          <c:showCatName val="0"/>
          <c:showSerName val="0"/>
          <c:showPercent val="0"/>
          <c:showBubbleSize val="0"/>
          <c:showLeaderLines val="0"/>
        </c:dLbls>
        <c:firstSliceAng val="0"/>
      </c:pieChart>
    </c:plotArea>
    <c:legend>
      <c:legendPos val="r"/>
      <c:overlay val="0"/>
    </c:legend>
    <c:plotVisOnly val="1"/>
    <c:dispBlanksAs val="zero"/>
    <c:showDLblsOverMax val="0"/>
  </c:chart>
  <c:printSettings>
    <c:headerFooter/>
    <c:pageMargins b="0.7500000000000101" l="0.70000000000000062" r="0.70000000000000062" t="0.750000000000010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8614947721699228E-2"/>
          <c:y val="0.14614749961951604"/>
          <c:w val="0.44573254162901771"/>
          <c:h val="0.77447729511939356"/>
        </c:manualLayout>
      </c:layout>
      <c:pieChart>
        <c:varyColors val="1"/>
        <c:ser>
          <c:idx val="0"/>
          <c:order val="0"/>
          <c:dPt>
            <c:idx val="0"/>
            <c:bubble3D val="0"/>
            <c:spPr>
              <a:solidFill>
                <a:srgbClr val="BE975B"/>
              </a:solidFill>
            </c:spPr>
          </c:dPt>
          <c:dPt>
            <c:idx val="1"/>
            <c:bubble3D val="0"/>
            <c:spPr>
              <a:solidFill>
                <a:srgbClr val="FF3300"/>
              </a:solidFill>
            </c:spPr>
          </c:dPt>
          <c:dPt>
            <c:idx val="2"/>
            <c:bubble3D val="0"/>
            <c:spPr>
              <a:solidFill>
                <a:srgbClr val="838183"/>
              </a:solidFill>
            </c:spPr>
          </c:dPt>
          <c:dPt>
            <c:idx val="3"/>
            <c:bubble3D val="0"/>
            <c:spPr>
              <a:solidFill>
                <a:schemeClr val="accent4">
                  <a:lumMod val="75000"/>
                </a:schemeClr>
              </a:solidFill>
            </c:spPr>
          </c:dPt>
          <c:dLbls>
            <c:dLbl>
              <c:idx val="0"/>
              <c:layout>
                <c:manualLayout>
                  <c:x val="8.6240600293061524E-3"/>
                  <c:y val="7.329739428553142E-2"/>
                </c:manualLayout>
              </c:layout>
              <c:showLegendKey val="0"/>
              <c:showVal val="0"/>
              <c:showCatName val="0"/>
              <c:showSerName val="0"/>
              <c:showPercent val="1"/>
              <c:showBubbleSize val="0"/>
            </c:dLbl>
            <c:dLbl>
              <c:idx val="1"/>
              <c:layout>
                <c:manualLayout>
                  <c:x val="-2.2884690853972482E-2"/>
                  <c:y val="0.10385338150126962"/>
                </c:manualLayout>
              </c:layout>
              <c:showLegendKey val="0"/>
              <c:showVal val="0"/>
              <c:showCatName val="0"/>
              <c:showSerName val="0"/>
              <c:showPercent val="1"/>
              <c:showBubbleSize val="0"/>
            </c:dLbl>
            <c:dLbl>
              <c:idx val="3"/>
              <c:layout>
                <c:manualLayout>
                  <c:x val="-5.550723854991392E-2"/>
                  <c:y val="1.5866582292676343E-3"/>
                </c:manualLayout>
              </c:layout>
              <c:showLegendKey val="0"/>
              <c:showVal val="0"/>
              <c:showCatName val="0"/>
              <c:showSerName val="0"/>
              <c:showPercent val="1"/>
              <c:showBubbleSize val="0"/>
            </c:dLbl>
            <c:dLbl>
              <c:idx val="7"/>
              <c:layout>
                <c:manualLayout>
                  <c:x val="-9.3575094928468293E-3"/>
                  <c:y val="-9.9747999455307226E-2"/>
                </c:manualLayout>
              </c:layout>
              <c:showLegendKey val="0"/>
              <c:showVal val="0"/>
              <c:showCatName val="0"/>
              <c:showSerName val="0"/>
              <c:showPercent val="1"/>
              <c:showBubbleSize val="0"/>
            </c:dLbl>
            <c:dLbl>
              <c:idx val="13"/>
              <c:layout>
                <c:manualLayout>
                  <c:x val="-7.8305395874595592E-4"/>
                  <c:y val="7.8390913241643698E-2"/>
                </c:manualLayout>
              </c:layout>
              <c:showLegendKey val="0"/>
              <c:showVal val="0"/>
              <c:showCatName val="0"/>
              <c:showSerName val="0"/>
              <c:showPercent val="1"/>
              <c:showBubbleSize val="0"/>
            </c:dLbl>
            <c:txPr>
              <a:bodyPr wrap="square"/>
              <a:lstStyle/>
              <a:p>
                <a:pPr>
                  <a:defRPr sz="1000"/>
                </a:pPr>
                <a:endParaRPr lang="en-US"/>
              </a:p>
            </c:txPr>
            <c:showLegendKey val="0"/>
            <c:showVal val="0"/>
            <c:showCatName val="0"/>
            <c:showSerName val="0"/>
            <c:showPercent val="1"/>
            <c:showBubbleSize val="0"/>
            <c:showLeaderLines val="1"/>
          </c:dLbls>
          <c:cat>
            <c:strRef>
              <c:f>Wages!$G$6:$G$19</c:f>
              <c:strCache>
                <c:ptCount val="14"/>
                <c:pt idx="0">
                  <c:v>الزراعة والثروة الحيوانية والسمكية </c:v>
                </c:pt>
                <c:pt idx="1">
                  <c:v>الصناعات الاستخراجية</c:v>
                </c:pt>
                <c:pt idx="2">
                  <c:v>      *  النفط الخام والغاز الطبيعي</c:v>
                </c:pt>
                <c:pt idx="3">
                  <c:v>الصناعات التحويلية</c:v>
                </c:pt>
                <c:pt idx="4">
                  <c:v>الكهرباء والغاز والمياه</c:v>
                </c:pt>
                <c:pt idx="5">
                  <c:v>التشييد والبناء</c:v>
                </c:pt>
                <c:pt idx="6">
                  <c:v>تجارة الجملة والتجزئة وخدمات الإصلاح</c:v>
                </c:pt>
                <c:pt idx="7">
                  <c:v>المطاعم والفنادق </c:v>
                </c:pt>
                <c:pt idx="8">
                  <c:v>النقل والتخزين والاتصالات</c:v>
                </c:pt>
                <c:pt idx="9">
                  <c:v>العقارات وخدمات الأعمال</c:v>
                </c:pt>
                <c:pt idx="10">
                  <c:v>الخدمات الاجتماعية والشخصية</c:v>
                </c:pt>
                <c:pt idx="11">
                  <c:v>قطاع المشروعات المالية</c:v>
                </c:pt>
                <c:pt idx="12">
                  <c:v>الإدارة العامة والدفاع</c:v>
                </c:pt>
                <c:pt idx="13">
                  <c:v>الخدمات المنزلية</c:v>
                </c:pt>
              </c:strCache>
            </c:strRef>
          </c:cat>
          <c:val>
            <c:numRef>
              <c:f>Wages!$J$6:$J$19</c:f>
              <c:numCache>
                <c:formatCode>_-* #,##0_-;\-* #,##0_-;_-* "-"??_-;_-@_-</c:formatCode>
                <c:ptCount val="14"/>
                <c:pt idx="0">
                  <c:v>1665.5020741922108</c:v>
                </c:pt>
                <c:pt idx="1">
                  <c:v>10299.047678059549</c:v>
                </c:pt>
                <c:pt idx="2">
                  <c:v>10299.047678059549</c:v>
                </c:pt>
                <c:pt idx="3">
                  <c:v>12372.303040413244</c:v>
                </c:pt>
                <c:pt idx="4">
                  <c:v>1967.5712182499999</c:v>
                </c:pt>
                <c:pt idx="5">
                  <c:v>16498.149362461711</c:v>
                </c:pt>
                <c:pt idx="6">
                  <c:v>7133.0809250336797</c:v>
                </c:pt>
                <c:pt idx="7">
                  <c:v>2131.4368412576064</c:v>
                </c:pt>
                <c:pt idx="8">
                  <c:v>9002.8132665020821</c:v>
                </c:pt>
                <c:pt idx="9">
                  <c:v>12699.668362194549</c:v>
                </c:pt>
                <c:pt idx="10">
                  <c:v>13071.210071605015</c:v>
                </c:pt>
                <c:pt idx="11">
                  <c:v>5712.8311561854107</c:v>
                </c:pt>
                <c:pt idx="12">
                  <c:v>23231.108686534597</c:v>
                </c:pt>
                <c:pt idx="13">
                  <c:v>1647.7043803855345</c:v>
                </c:pt>
              </c:numCache>
            </c:numRef>
          </c:val>
        </c:ser>
        <c:dLbls>
          <c:showLegendKey val="0"/>
          <c:showVal val="0"/>
          <c:showCatName val="0"/>
          <c:showSerName val="0"/>
          <c:showPercent val="1"/>
          <c:showBubbleSize val="0"/>
          <c:showLeaderLines val="1"/>
        </c:dLbls>
        <c:firstSliceAng val="0"/>
      </c:pieChart>
    </c:plotArea>
    <c:legend>
      <c:legendPos val="r"/>
      <c:layout>
        <c:manualLayout>
          <c:xMode val="edge"/>
          <c:yMode val="edge"/>
          <c:x val="0.58065053218041063"/>
          <c:y val="5.7530138335963384E-2"/>
          <c:w val="0.41934942558409732"/>
          <c:h val="0.9396791118302481"/>
        </c:manualLayout>
      </c:layout>
      <c:overlay val="0"/>
    </c:legend>
    <c:plotVisOnly val="1"/>
    <c:dispBlanksAs val="gap"/>
    <c:showDLblsOverMax val="0"/>
  </c:chart>
  <c:printSettings>
    <c:headerFooter/>
    <c:pageMargins b="1" l="0.75000000000000211" r="0.750000000000002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FIS!$H$71</c:f>
              <c:strCache>
                <c:ptCount val="1"/>
                <c:pt idx="0">
                  <c:v>2008</c:v>
                </c:pt>
              </c:strCache>
            </c:strRef>
          </c:tx>
          <c:spPr>
            <a:solidFill>
              <a:srgbClr val="BE9B55"/>
            </a:solidFill>
            <a:ln>
              <a:noFill/>
            </a:ln>
            <a:scene3d>
              <a:camera prst="orthographicFront"/>
              <a:lightRig rig="threePt" dir="t"/>
            </a:scene3d>
            <a:sp3d>
              <a:bevelT/>
              <a:bevelB/>
            </a:sp3d>
          </c:spPr>
          <c:invertIfNegative val="0"/>
          <c:cat>
            <c:strRef>
              <c:f>FIS!$I$72:$I$75</c:f>
              <c:strCache>
                <c:ptCount val="4"/>
                <c:pt idx="0">
                  <c:v> التشييد والبناء</c:v>
                </c:pt>
                <c:pt idx="1">
                  <c:v>المؤسسات المالية والتأمين</c:v>
                </c:pt>
                <c:pt idx="2">
                  <c:v> العقارات وخدمات الأعمال</c:v>
                </c:pt>
                <c:pt idx="3">
                  <c:v>المجموع </c:v>
                </c:pt>
              </c:strCache>
            </c:strRef>
          </c:cat>
          <c:val>
            <c:numRef>
              <c:f>FIS!$H$72:$H$75</c:f>
              <c:numCache>
                <c:formatCode>#,##0</c:formatCode>
                <c:ptCount val="4"/>
                <c:pt idx="0">
                  <c:v>4286.3383800200008</c:v>
                </c:pt>
                <c:pt idx="1">
                  <c:v>1719.6122847600002</c:v>
                </c:pt>
                <c:pt idx="2">
                  <c:v>6.2114610629999998</c:v>
                </c:pt>
                <c:pt idx="3">
                  <c:v>6012.1621258430005</c:v>
                </c:pt>
              </c:numCache>
            </c:numRef>
          </c:val>
        </c:ser>
        <c:ser>
          <c:idx val="1"/>
          <c:order val="1"/>
          <c:tx>
            <c:strRef>
              <c:f>FIS!$G$71</c:f>
              <c:strCache>
                <c:ptCount val="1"/>
                <c:pt idx="0">
                  <c:v>2007</c:v>
                </c:pt>
              </c:strCache>
            </c:strRef>
          </c:tx>
          <c:spPr>
            <a:solidFill>
              <a:schemeClr val="accent2">
                <a:lumMod val="75000"/>
              </a:schemeClr>
            </a:solidFill>
            <a:ln>
              <a:noFill/>
            </a:ln>
            <a:scene3d>
              <a:camera prst="orthographicFront"/>
              <a:lightRig rig="threePt" dir="t"/>
            </a:scene3d>
            <a:sp3d>
              <a:bevelT/>
            </a:sp3d>
          </c:spPr>
          <c:invertIfNegative val="0"/>
          <c:cat>
            <c:strRef>
              <c:f>FIS!$I$72:$I$75</c:f>
              <c:strCache>
                <c:ptCount val="4"/>
                <c:pt idx="0">
                  <c:v> التشييد والبناء</c:v>
                </c:pt>
                <c:pt idx="1">
                  <c:v>المؤسسات المالية والتأمين</c:v>
                </c:pt>
                <c:pt idx="2">
                  <c:v> العقارات وخدمات الأعمال</c:v>
                </c:pt>
                <c:pt idx="3">
                  <c:v>المجموع </c:v>
                </c:pt>
              </c:strCache>
            </c:strRef>
          </c:cat>
          <c:val>
            <c:numRef>
              <c:f>FIS!$G$72:$G$75</c:f>
              <c:numCache>
                <c:formatCode>#,##0</c:formatCode>
                <c:ptCount val="4"/>
                <c:pt idx="0">
                  <c:v>3231.4211825500001</c:v>
                </c:pt>
                <c:pt idx="1">
                  <c:v>1132.0415117</c:v>
                </c:pt>
                <c:pt idx="2">
                  <c:v>10.2085756726</c:v>
                </c:pt>
                <c:pt idx="3">
                  <c:v>4373.6712699226</c:v>
                </c:pt>
              </c:numCache>
            </c:numRef>
          </c:val>
        </c:ser>
        <c:dLbls>
          <c:showLegendKey val="0"/>
          <c:showVal val="0"/>
          <c:showCatName val="0"/>
          <c:showSerName val="0"/>
          <c:showPercent val="0"/>
          <c:showBubbleSize val="0"/>
        </c:dLbls>
        <c:gapWidth val="150"/>
        <c:axId val="106701568"/>
        <c:axId val="106703104"/>
      </c:barChart>
      <c:catAx>
        <c:axId val="106701568"/>
        <c:scaling>
          <c:orientation val="minMax"/>
        </c:scaling>
        <c:delete val="0"/>
        <c:axPos val="b"/>
        <c:numFmt formatCode="General" sourceLinked="1"/>
        <c:majorTickMark val="none"/>
        <c:minorTickMark val="none"/>
        <c:tickLblPos val="nextTo"/>
        <c:crossAx val="106703104"/>
        <c:crosses val="autoZero"/>
        <c:auto val="1"/>
        <c:lblAlgn val="ctr"/>
        <c:lblOffset val="100"/>
        <c:noMultiLvlLbl val="0"/>
      </c:catAx>
      <c:valAx>
        <c:axId val="106703104"/>
        <c:scaling>
          <c:orientation val="minMax"/>
          <c:min val="0"/>
        </c:scaling>
        <c:delete val="0"/>
        <c:axPos val="l"/>
        <c:majorGridlines/>
        <c:title>
          <c:tx>
            <c:rich>
              <a:bodyPr/>
              <a:lstStyle/>
              <a:p>
                <a:pPr>
                  <a:defRPr/>
                </a:pPr>
                <a:r>
                  <a:rPr lang="ar-AE"/>
                  <a:t>مليون درهم</a:t>
                </a:r>
                <a:endParaRPr lang="en-US"/>
              </a:p>
            </c:rich>
          </c:tx>
          <c:layout>
            <c:manualLayout>
              <c:xMode val="edge"/>
              <c:yMode val="edge"/>
              <c:x val="2.7210884353741478E-2"/>
              <c:y val="0.27006577619093158"/>
            </c:manualLayout>
          </c:layout>
          <c:overlay val="0"/>
        </c:title>
        <c:numFmt formatCode="#,##0" sourceLinked="1"/>
        <c:majorTickMark val="none"/>
        <c:minorTickMark val="none"/>
        <c:tickLblPos val="nextTo"/>
        <c:crossAx val="106701568"/>
        <c:crosses val="autoZero"/>
        <c:crossBetween val="between"/>
        <c:majorUnit val="1000"/>
      </c:valAx>
      <c:dTable>
        <c:showHorzBorder val="1"/>
        <c:showVertBorder val="1"/>
        <c:showOutline val="1"/>
        <c:showKeys val="1"/>
      </c:dTable>
      <c:spPr>
        <a:noFill/>
        <a:ln w="25400">
          <a:noFill/>
        </a:ln>
      </c:spPr>
    </c:plotArea>
    <c:plotVisOnly val="1"/>
    <c:dispBlanksAs val="zero"/>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55928170849147E-2"/>
          <c:y val="0.12366426224693979"/>
          <c:w val="0.47624744212362674"/>
          <c:h val="0.80881353890975949"/>
        </c:manualLayout>
      </c:layout>
      <c:pieChart>
        <c:varyColors val="1"/>
        <c:ser>
          <c:idx val="0"/>
          <c:order val="0"/>
          <c:spPr>
            <a:scene3d>
              <a:camera prst="orthographicFront"/>
              <a:lightRig rig="threePt" dir="t"/>
            </a:scene3d>
            <a:sp3d>
              <a:bevelT/>
              <a:bevelB/>
            </a:sp3d>
          </c:spPr>
          <c:explosion val="3"/>
          <c:dPt>
            <c:idx val="0"/>
            <c:bubble3D val="0"/>
            <c:spPr>
              <a:solidFill>
                <a:schemeClr val="accent1">
                  <a:lumMod val="75000"/>
                </a:schemeClr>
              </a:solidFill>
              <a:ln>
                <a:noFill/>
              </a:ln>
              <a:scene3d>
                <a:camera prst="orthographicFront"/>
                <a:lightRig rig="threePt" dir="t"/>
              </a:scene3d>
              <a:sp3d>
                <a:bevelT/>
                <a:bevelB/>
              </a:sp3d>
            </c:spPr>
          </c:dPt>
          <c:dPt>
            <c:idx val="1"/>
            <c:bubble3D val="0"/>
            <c:spPr>
              <a:solidFill>
                <a:srgbClr val="B2B2B2"/>
              </a:solidFill>
              <a:ln>
                <a:noFill/>
              </a:ln>
              <a:scene3d>
                <a:camera prst="orthographicFront"/>
                <a:lightRig rig="threePt" dir="t"/>
              </a:scene3d>
              <a:sp3d>
                <a:bevelT/>
                <a:bevelB/>
              </a:sp3d>
            </c:spPr>
          </c:dPt>
          <c:dPt>
            <c:idx val="2"/>
            <c:bubble3D val="0"/>
            <c:spPr>
              <a:solidFill>
                <a:schemeClr val="tx1"/>
              </a:solidFill>
              <a:ln>
                <a:noFill/>
              </a:ln>
              <a:scene3d>
                <a:camera prst="orthographicFront"/>
                <a:lightRig rig="threePt" dir="t"/>
              </a:scene3d>
              <a:sp3d>
                <a:bevelT/>
                <a:bevelB/>
              </a:sp3d>
            </c:spPr>
          </c:dPt>
          <c:dPt>
            <c:idx val="3"/>
            <c:bubble3D val="0"/>
            <c:spPr>
              <a:solidFill>
                <a:srgbClr val="00B050"/>
              </a:solidFill>
              <a:ln>
                <a:solidFill>
                  <a:srgbClr val="00B050"/>
                </a:solidFill>
              </a:ln>
              <a:scene3d>
                <a:camera prst="orthographicFront"/>
                <a:lightRig rig="threePt" dir="t"/>
              </a:scene3d>
              <a:sp3d>
                <a:bevelT/>
                <a:bevelB/>
              </a:sp3d>
            </c:spPr>
          </c:dPt>
          <c:dPt>
            <c:idx val="4"/>
            <c:bubble3D val="0"/>
            <c:spPr>
              <a:solidFill>
                <a:srgbClr val="BE9B55"/>
              </a:solidFill>
              <a:ln>
                <a:noFill/>
              </a:ln>
              <a:scene3d>
                <a:camera prst="orthographicFront"/>
                <a:lightRig rig="threePt" dir="t"/>
              </a:scene3d>
              <a:sp3d>
                <a:bevelT/>
                <a:bevelB/>
              </a:sp3d>
            </c:spPr>
          </c:dPt>
          <c:dPt>
            <c:idx val="5"/>
            <c:bubble3D val="0"/>
            <c:spPr>
              <a:solidFill>
                <a:schemeClr val="bg2">
                  <a:lumMod val="75000"/>
                </a:schemeClr>
              </a:solidFill>
              <a:ln>
                <a:noFill/>
              </a:ln>
              <a:scene3d>
                <a:camera prst="orthographicFront"/>
                <a:lightRig rig="threePt" dir="t"/>
              </a:scene3d>
              <a:sp3d>
                <a:bevelT/>
                <a:bevelB/>
              </a:sp3d>
            </c:spPr>
          </c:dPt>
          <c:dPt>
            <c:idx val="6"/>
            <c:bubble3D val="0"/>
            <c:spPr>
              <a:solidFill>
                <a:schemeClr val="accent6">
                  <a:lumMod val="75000"/>
                </a:schemeClr>
              </a:solidFill>
              <a:ln>
                <a:solidFill>
                  <a:schemeClr val="accent6">
                    <a:lumMod val="75000"/>
                  </a:schemeClr>
                </a:solidFill>
              </a:ln>
              <a:scene3d>
                <a:camera prst="orthographicFront"/>
                <a:lightRig rig="threePt" dir="t"/>
              </a:scene3d>
              <a:sp3d>
                <a:bevelT/>
                <a:bevelB/>
              </a:sp3d>
            </c:spPr>
          </c:dPt>
          <c:dPt>
            <c:idx val="7"/>
            <c:bubble3D val="0"/>
            <c:spPr>
              <a:solidFill>
                <a:schemeClr val="accent2">
                  <a:lumMod val="75000"/>
                </a:schemeClr>
              </a:solidFill>
              <a:ln>
                <a:noFill/>
              </a:ln>
              <a:scene3d>
                <a:camera prst="orthographicFront"/>
                <a:lightRig rig="threePt" dir="t"/>
              </a:scene3d>
              <a:sp3d>
                <a:bevelT/>
                <a:bevelB/>
              </a:sp3d>
            </c:spPr>
          </c:dPt>
          <c:dLbls>
            <c:dLbl>
              <c:idx val="0"/>
              <c:layout>
                <c:manualLayout>
                  <c:x val="-1.7388357030910705E-2"/>
                  <c:y val="1.7604023273314621E-2"/>
                </c:manualLayout>
              </c:layout>
              <c:dLblPos val="bestFit"/>
              <c:showLegendKey val="0"/>
              <c:showVal val="0"/>
              <c:showCatName val="0"/>
              <c:showSerName val="0"/>
              <c:showPercent val="1"/>
              <c:showBubbleSize val="0"/>
            </c:dLbl>
            <c:dLbl>
              <c:idx val="1"/>
              <c:layout>
                <c:manualLayout>
                  <c:x val="-1.2010611982854637E-2"/>
                  <c:y val="1.7516289484793422E-2"/>
                </c:manualLayout>
              </c:layout>
              <c:dLblPos val="bestFit"/>
              <c:showLegendKey val="0"/>
              <c:showVal val="0"/>
              <c:showCatName val="0"/>
              <c:showSerName val="0"/>
              <c:showPercent val="1"/>
              <c:showBubbleSize val="0"/>
            </c:dLbl>
            <c:dLbl>
              <c:idx val="2"/>
              <c:layout>
                <c:manualLayout>
                  <c:x val="-1.5018221643157938E-2"/>
                  <c:y val="1.1210836407686801E-2"/>
                </c:manualLayout>
              </c:layout>
              <c:dLblPos val="bestFit"/>
              <c:showLegendKey val="0"/>
              <c:showVal val="0"/>
              <c:showCatName val="0"/>
              <c:showSerName val="0"/>
              <c:showPercent val="1"/>
              <c:showBubbleSize val="0"/>
            </c:dLbl>
            <c:dLbl>
              <c:idx val="3"/>
              <c:layout>
                <c:manualLayout>
                  <c:x val="2.7379671066296648E-5"/>
                  <c:y val="1.457335315603032E-2"/>
                </c:manualLayout>
              </c:layout>
              <c:dLblPos val="bestFit"/>
              <c:showLegendKey val="0"/>
              <c:showVal val="0"/>
              <c:showCatName val="0"/>
              <c:showSerName val="0"/>
              <c:showPercent val="1"/>
              <c:showBubbleSize val="0"/>
            </c:dLbl>
            <c:dLbl>
              <c:idx val="4"/>
              <c:layout>
                <c:manualLayout>
                  <c:x val="1.1823863743650779E-2"/>
                  <c:y val="-7.4776352256667233E-2"/>
                </c:manualLayout>
              </c:layout>
              <c:dLblPos val="bestFit"/>
              <c:showLegendKey val="0"/>
              <c:showVal val="0"/>
              <c:showCatName val="0"/>
              <c:showSerName val="0"/>
              <c:showPercent val="1"/>
              <c:showBubbleSize val="0"/>
            </c:dLbl>
            <c:dLbl>
              <c:idx val="5"/>
              <c:layout>
                <c:manualLayout>
                  <c:x val="1.9398874601106546E-2"/>
                  <c:y val="7.8934713580382874E-3"/>
                </c:manualLayout>
              </c:layout>
              <c:dLblPos val="bestFit"/>
              <c:showLegendKey val="0"/>
              <c:showVal val="0"/>
              <c:showCatName val="0"/>
              <c:showSerName val="0"/>
              <c:showPercent val="1"/>
              <c:showBubbleSize val="0"/>
            </c:dLbl>
            <c:dLbl>
              <c:idx val="6"/>
              <c:layout>
                <c:manualLayout>
                  <c:x val="-3.8860250382371332E-4"/>
                  <c:y val="-2.285263293137314E-2"/>
                </c:manualLayout>
              </c:layout>
              <c:dLblPos val="bestFit"/>
              <c:showLegendKey val="0"/>
              <c:showVal val="0"/>
              <c:showCatName val="0"/>
              <c:showSerName val="0"/>
              <c:showPercent val="1"/>
              <c:showBubbleSize val="0"/>
            </c:dLbl>
            <c:dLbl>
              <c:idx val="7"/>
              <c:layout>
                <c:manualLayout>
                  <c:x val="1.6309031514945525E-2"/>
                  <c:y val="-4.6401262779215455E-2"/>
                </c:manualLayout>
              </c:layout>
              <c:dLblPos val="bestFit"/>
              <c:showLegendKey val="0"/>
              <c:showVal val="0"/>
              <c:showCatName val="0"/>
              <c:showSerName val="0"/>
              <c:showPercent val="1"/>
              <c:showBubbleSize val="0"/>
            </c:dLbl>
            <c:dLbl>
              <c:idx val="8"/>
              <c:layout>
                <c:manualLayout>
                  <c:x val="-2.8492985139447487E-2"/>
                  <c:y val="8.5993796230016697E-2"/>
                </c:manualLayout>
              </c:layout>
              <c:dLblPos val="bestFit"/>
              <c:showLegendKey val="0"/>
              <c:showVal val="0"/>
              <c:showCatName val="0"/>
              <c:showSerName val="0"/>
              <c:showPercent val="1"/>
              <c:showBubbleSize val="0"/>
            </c:dLbl>
            <c:numFmt formatCode="0.0%" sourceLinked="0"/>
            <c:spPr>
              <a:noFill/>
              <a:ln w="25400">
                <a:noFill/>
              </a:ln>
            </c:spPr>
            <c:txPr>
              <a:bodyPr/>
              <a:lstStyle/>
              <a:p>
                <a:pPr>
                  <a:defRPr sz="800" b="1">
                    <a:solidFill>
                      <a:sysClr val="windowText" lastClr="000000"/>
                    </a:solidFill>
                  </a:defRPr>
                </a:pPr>
                <a:endParaRPr lang="en-US"/>
              </a:p>
            </c:txPr>
            <c:showLegendKey val="0"/>
            <c:showVal val="0"/>
            <c:showCatName val="0"/>
            <c:showSerName val="0"/>
            <c:showPercent val="1"/>
            <c:showBubbleSize val="0"/>
            <c:showLeaderLines val="0"/>
          </c:dLbls>
          <c:cat>
            <c:strRef>
              <c:f>FIS!$F$41:$F$48</c:f>
              <c:strCache>
                <c:ptCount val="8"/>
                <c:pt idx="0">
                  <c:v>دول مجلس التعاون</c:v>
                </c:pt>
                <c:pt idx="1">
                  <c:v>الدول العربية الأخرى</c:v>
                </c:pt>
                <c:pt idx="2">
                  <c:v>دول آسيوية</c:v>
                </c:pt>
                <c:pt idx="3">
                  <c:v>دول افريقية اخرى </c:v>
                </c:pt>
                <c:pt idx="4">
                  <c:v>دول أروبية</c:v>
                </c:pt>
                <c:pt idx="5">
                  <c:v>دول أمريكا الشمالية </c:v>
                </c:pt>
                <c:pt idx="6">
                  <c:v>دول أمريكا الجنوبية</c:v>
                </c:pt>
                <c:pt idx="7">
                  <c:v>دول أخرى</c:v>
                </c:pt>
              </c:strCache>
            </c:strRef>
          </c:cat>
          <c:val>
            <c:numRef>
              <c:f>FIS!$G$41:$G$48</c:f>
              <c:numCache>
                <c:formatCode>0.0</c:formatCode>
                <c:ptCount val="8"/>
                <c:pt idx="0">
                  <c:v>4.32807837066437</c:v>
                </c:pt>
                <c:pt idx="1">
                  <c:v>5.2127324757804754</c:v>
                </c:pt>
                <c:pt idx="2">
                  <c:v>5.4941522455212839</c:v>
                </c:pt>
                <c:pt idx="3">
                  <c:v>0.15690407324267391</c:v>
                </c:pt>
                <c:pt idx="4">
                  <c:v>46.046773571280895</c:v>
                </c:pt>
                <c:pt idx="5">
                  <c:v>2.9395770235203713</c:v>
                </c:pt>
                <c:pt idx="6">
                  <c:v>0.44052529238752108</c:v>
                </c:pt>
                <c:pt idx="7">
                  <c:v>35.381256947602402</c:v>
                </c:pt>
              </c:numCache>
            </c:numRef>
          </c:val>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42367631853616"/>
          <c:y val="5.7523095956617885E-2"/>
          <c:w val="0.20231607412709804"/>
          <c:h val="0.84971105484061193"/>
        </c:manualLayout>
      </c:layout>
      <c:overlay val="0"/>
    </c:legend>
    <c:plotVisOnly val="1"/>
    <c:dispBlanksAs val="zero"/>
    <c:showDLblsOverMax val="0"/>
  </c:chart>
  <c:spPr>
    <a:ln>
      <a:noFill/>
    </a:ln>
  </c:spPr>
  <c:printSettings>
    <c:headerFooter/>
    <c:pageMargins b="0.75000000000001044" l="0.70000000000000062" r="0.70000000000000062" t="0.750000000000010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ar-AE" sz="1200"/>
              <a:t> الاستثمارات الأخرى حسب النشاط الاقتصادي</a:t>
            </a:r>
            <a:endParaRPr lang="en-US" sz="1200"/>
          </a:p>
        </c:rich>
      </c:tx>
      <c:layout>
        <c:manualLayout>
          <c:xMode val="edge"/>
          <c:yMode val="edge"/>
          <c:x val="0.10377077865266802"/>
          <c:y val="1.3888888888888975E-2"/>
        </c:manualLayout>
      </c:layout>
      <c:overlay val="0"/>
    </c:title>
    <c:autoTitleDeleted val="0"/>
    <c:plotArea>
      <c:layout/>
      <c:pieChart>
        <c:varyColors val="1"/>
        <c:ser>
          <c:idx val="0"/>
          <c:order val="0"/>
          <c:dPt>
            <c:idx val="0"/>
            <c:bubble3D val="0"/>
            <c:spPr>
              <a:solidFill>
                <a:srgbClr val="BF975B"/>
              </a:solidFill>
            </c:spPr>
          </c:dPt>
          <c:dPt>
            <c:idx val="1"/>
            <c:bubble3D val="0"/>
            <c:spPr>
              <a:solidFill>
                <a:srgbClr val="A87F42"/>
              </a:solidFill>
            </c:spPr>
          </c:dPt>
          <c:dPt>
            <c:idx val="6"/>
            <c:bubble3D val="0"/>
            <c:spPr>
              <a:solidFill>
                <a:srgbClr val="E5D5BD"/>
              </a:solidFill>
            </c:spPr>
          </c:dPt>
          <c:cat>
            <c:strRef>
              <c:f>FIS!$A$60:$A$67</c:f>
              <c:strCache>
                <c:ptCount val="8"/>
                <c:pt idx="0">
                  <c:v>الصناعات الاستخراجية</c:v>
                </c:pt>
                <c:pt idx="1">
                  <c:v>الصناعة التحويلية  </c:v>
                </c:pt>
                <c:pt idx="2">
                  <c:v>الكهرباء والغازوالماء </c:v>
                </c:pt>
                <c:pt idx="3">
                  <c:v> التشييد والبناء</c:v>
                </c:pt>
                <c:pt idx="4">
                  <c:v> تجارة الجملة والتجزئة وخدمات الإصلاح</c:v>
                </c:pt>
                <c:pt idx="5">
                  <c:v>النقل والتخزين والاتصالات</c:v>
                </c:pt>
                <c:pt idx="6">
                  <c:v>المؤسسات المالية والتأمين</c:v>
                </c:pt>
                <c:pt idx="7">
                  <c:v> * العقارات وخدمات الأعمال</c:v>
                </c:pt>
              </c:strCache>
            </c:strRef>
          </c:cat>
          <c:val>
            <c:numRef>
              <c:f>FIS!$D$60:$D$67</c:f>
              <c:numCache>
                <c:formatCode>#,##0</c:formatCode>
                <c:ptCount val="8"/>
                <c:pt idx="0">
                  <c:v>4179.8358470000003</c:v>
                </c:pt>
                <c:pt idx="1">
                  <c:v>2370.26422</c:v>
                </c:pt>
                <c:pt idx="2">
                  <c:v>18980.636563</c:v>
                </c:pt>
                <c:pt idx="3">
                  <c:v>13465.88226</c:v>
                </c:pt>
                <c:pt idx="4" formatCode="#,##0.0">
                  <c:v>0.40630500000000003</c:v>
                </c:pt>
                <c:pt idx="5">
                  <c:v>5817.0884939999996</c:v>
                </c:pt>
                <c:pt idx="6">
                  <c:v>147073.69372700001</c:v>
                </c:pt>
                <c:pt idx="7">
                  <c:v>2386.939046</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gap"/>
    <c:showDLblsOverMax val="0"/>
  </c:chart>
  <c:printSettings>
    <c:headerFooter/>
    <c:pageMargins b="1" l="0.75000000000000222" r="0.750000000000002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133452786881275E-2"/>
          <c:y val="4.0243906303428702E-2"/>
          <c:w val="0.41732036231562397"/>
          <c:h val="0.8409236451818366"/>
        </c:manualLayout>
      </c:layout>
      <c:barChart>
        <c:barDir val="bar"/>
        <c:grouping val="stacked"/>
        <c:varyColors val="0"/>
        <c:ser>
          <c:idx val="0"/>
          <c:order val="0"/>
          <c:tx>
            <c:strRef>
              <c:f>manufacturing!$H$12</c:f>
              <c:strCache>
                <c:ptCount val="1"/>
                <c:pt idx="0">
                  <c:v>المواد الغذائية والمشروبات والتبغ</c:v>
                </c:pt>
              </c:strCache>
            </c:strRef>
          </c:tx>
          <c:invertIfNegative val="0"/>
          <c:cat>
            <c:numRef>
              <c:f>[4]manufacturing!$I$15:$K$15</c:f>
              <c:numCache>
                <c:formatCode>General</c:formatCode>
                <c:ptCount val="3"/>
                <c:pt idx="0">
                  <c:v>2007</c:v>
                </c:pt>
                <c:pt idx="1">
                  <c:v>2008</c:v>
                </c:pt>
                <c:pt idx="2">
                  <c:v>2009</c:v>
                </c:pt>
              </c:numCache>
            </c:numRef>
          </c:cat>
          <c:val>
            <c:numRef>
              <c:f>manufacturing!$I$12:$K$12</c:f>
              <c:numCache>
                <c:formatCode>#,##0</c:formatCode>
                <c:ptCount val="3"/>
                <c:pt idx="0">
                  <c:v>862.7</c:v>
                </c:pt>
                <c:pt idx="1">
                  <c:v>1162.64841113839</c:v>
                </c:pt>
                <c:pt idx="2">
                  <c:v>1342.2655156408669</c:v>
                </c:pt>
              </c:numCache>
            </c:numRef>
          </c:val>
        </c:ser>
        <c:ser>
          <c:idx val="1"/>
          <c:order val="1"/>
          <c:tx>
            <c:strRef>
              <c:f>manufacturing!$H$13</c:f>
              <c:strCache>
                <c:ptCount val="1"/>
                <c:pt idx="0">
                  <c:v>النسيج والملابس والمنتجات الجلدية</c:v>
                </c:pt>
              </c:strCache>
            </c:strRef>
          </c:tx>
          <c:invertIfNegative val="0"/>
          <c:cat>
            <c:numRef>
              <c:f>[4]manufacturing!$I$15:$K$15</c:f>
              <c:numCache>
                <c:formatCode>General</c:formatCode>
                <c:ptCount val="3"/>
                <c:pt idx="0">
                  <c:v>2007</c:v>
                </c:pt>
                <c:pt idx="1">
                  <c:v>2008</c:v>
                </c:pt>
                <c:pt idx="2">
                  <c:v>2009</c:v>
                </c:pt>
              </c:numCache>
            </c:numRef>
          </c:cat>
          <c:val>
            <c:numRef>
              <c:f>manufacturing!$I$13:$K$13</c:f>
              <c:numCache>
                <c:formatCode>#,##0</c:formatCode>
                <c:ptCount val="3"/>
                <c:pt idx="0">
                  <c:v>801.9</c:v>
                </c:pt>
                <c:pt idx="1">
                  <c:v>1045.215123820848</c:v>
                </c:pt>
                <c:pt idx="2">
                  <c:v>859.16271135641875</c:v>
                </c:pt>
              </c:numCache>
            </c:numRef>
          </c:val>
        </c:ser>
        <c:ser>
          <c:idx val="2"/>
          <c:order val="2"/>
          <c:tx>
            <c:strRef>
              <c:f>manufacturing!$H$14</c:f>
              <c:strCache>
                <c:ptCount val="1"/>
                <c:pt idx="0">
                  <c:v>الأخشاب  والمنتجات الخشبية</c:v>
                </c:pt>
              </c:strCache>
            </c:strRef>
          </c:tx>
          <c:invertIfNegative val="0"/>
          <c:cat>
            <c:numRef>
              <c:f>[4]manufacturing!$I$15:$K$15</c:f>
              <c:numCache>
                <c:formatCode>General</c:formatCode>
                <c:ptCount val="3"/>
                <c:pt idx="0">
                  <c:v>2007</c:v>
                </c:pt>
                <c:pt idx="1">
                  <c:v>2008</c:v>
                </c:pt>
                <c:pt idx="2">
                  <c:v>2009</c:v>
                </c:pt>
              </c:numCache>
            </c:numRef>
          </c:cat>
          <c:val>
            <c:numRef>
              <c:f>manufacturing!$I$14:$K$14</c:f>
              <c:numCache>
                <c:formatCode>#,##0</c:formatCode>
                <c:ptCount val="3"/>
                <c:pt idx="0">
                  <c:v>625.79999999999995</c:v>
                </c:pt>
                <c:pt idx="1">
                  <c:v>579.81401135888893</c:v>
                </c:pt>
                <c:pt idx="2">
                  <c:v>461.08240378947369</c:v>
                </c:pt>
              </c:numCache>
            </c:numRef>
          </c:val>
        </c:ser>
        <c:ser>
          <c:idx val="3"/>
          <c:order val="3"/>
          <c:tx>
            <c:strRef>
              <c:f>manufacturing!$H$15</c:f>
              <c:strCache>
                <c:ptCount val="1"/>
                <c:pt idx="0">
                  <c:v>الورق والطباعة والنشر ووسانط الاستنساخ</c:v>
                </c:pt>
              </c:strCache>
            </c:strRef>
          </c:tx>
          <c:invertIfNegative val="0"/>
          <c:cat>
            <c:numRef>
              <c:f>[4]manufacturing!$I$15:$K$15</c:f>
              <c:numCache>
                <c:formatCode>General</c:formatCode>
                <c:ptCount val="3"/>
                <c:pt idx="0">
                  <c:v>2007</c:v>
                </c:pt>
                <c:pt idx="1">
                  <c:v>2008</c:v>
                </c:pt>
                <c:pt idx="2">
                  <c:v>2009</c:v>
                </c:pt>
              </c:numCache>
            </c:numRef>
          </c:cat>
          <c:val>
            <c:numRef>
              <c:f>manufacturing!$I$15:$K$15</c:f>
              <c:numCache>
                <c:formatCode>#,##0</c:formatCode>
                <c:ptCount val="3"/>
                <c:pt idx="0">
                  <c:v>683.2</c:v>
                </c:pt>
                <c:pt idx="1">
                  <c:v>491.27411442856999</c:v>
                </c:pt>
                <c:pt idx="2">
                  <c:v>906.79295898571365</c:v>
                </c:pt>
              </c:numCache>
            </c:numRef>
          </c:val>
        </c:ser>
        <c:ser>
          <c:idx val="4"/>
          <c:order val="4"/>
          <c:tx>
            <c:strRef>
              <c:f>manufacturing!$H$16</c:f>
              <c:strCache>
                <c:ptCount val="1"/>
                <c:pt idx="0">
                  <c:v>الكيماويات واللدائن ومنتجاتها</c:v>
                </c:pt>
              </c:strCache>
            </c:strRef>
          </c:tx>
          <c:invertIfNegative val="0"/>
          <c:cat>
            <c:numRef>
              <c:f>[4]manufacturing!$I$15:$K$15</c:f>
              <c:numCache>
                <c:formatCode>General</c:formatCode>
                <c:ptCount val="3"/>
                <c:pt idx="0">
                  <c:v>2007</c:v>
                </c:pt>
                <c:pt idx="1">
                  <c:v>2008</c:v>
                </c:pt>
                <c:pt idx="2">
                  <c:v>2009</c:v>
                </c:pt>
              </c:numCache>
            </c:numRef>
          </c:cat>
          <c:val>
            <c:numRef>
              <c:f>manufacturing!$I$16:$K$16</c:f>
              <c:numCache>
                <c:formatCode>#,##0</c:formatCode>
                <c:ptCount val="3"/>
                <c:pt idx="0">
                  <c:v>18093.400000000001</c:v>
                </c:pt>
                <c:pt idx="1">
                  <c:v>17180.6086932</c:v>
                </c:pt>
                <c:pt idx="2">
                  <c:v>10861.066140973526</c:v>
                </c:pt>
              </c:numCache>
            </c:numRef>
          </c:val>
        </c:ser>
        <c:ser>
          <c:idx val="5"/>
          <c:order val="5"/>
          <c:tx>
            <c:strRef>
              <c:f>manufacturing!$H$17</c:f>
              <c:strCache>
                <c:ptCount val="1"/>
                <c:pt idx="0">
                  <c:v>المنتجات التعـدينية غـــــير  المعدنية  (اللافلزية)</c:v>
                </c:pt>
              </c:strCache>
            </c:strRef>
          </c:tx>
          <c:invertIfNegative val="0"/>
          <c:cat>
            <c:numRef>
              <c:f>[4]manufacturing!$I$15:$K$15</c:f>
              <c:numCache>
                <c:formatCode>General</c:formatCode>
                <c:ptCount val="3"/>
                <c:pt idx="0">
                  <c:v>2007</c:v>
                </c:pt>
                <c:pt idx="1">
                  <c:v>2008</c:v>
                </c:pt>
                <c:pt idx="2">
                  <c:v>2009</c:v>
                </c:pt>
              </c:numCache>
            </c:numRef>
          </c:cat>
          <c:val>
            <c:numRef>
              <c:f>manufacturing!$I$17:$K$17</c:f>
              <c:numCache>
                <c:formatCode>#,##0</c:formatCode>
                <c:ptCount val="3"/>
                <c:pt idx="0">
                  <c:v>3234.1</c:v>
                </c:pt>
                <c:pt idx="1">
                  <c:v>4601.7382621428596</c:v>
                </c:pt>
                <c:pt idx="2">
                  <c:v>4282.1284513022892</c:v>
                </c:pt>
              </c:numCache>
            </c:numRef>
          </c:val>
        </c:ser>
        <c:ser>
          <c:idx val="6"/>
          <c:order val="6"/>
          <c:tx>
            <c:strRef>
              <c:f>manufacturing!$H$18</c:f>
              <c:strCache>
                <c:ptCount val="1"/>
                <c:pt idx="0">
                  <c:v>الصناعات المعدنية الأساسية</c:v>
                </c:pt>
              </c:strCache>
            </c:strRef>
          </c:tx>
          <c:invertIfNegative val="0"/>
          <c:cat>
            <c:numRef>
              <c:f>[4]manufacturing!$I$15:$K$15</c:f>
              <c:numCache>
                <c:formatCode>General</c:formatCode>
                <c:ptCount val="3"/>
                <c:pt idx="0">
                  <c:v>2007</c:v>
                </c:pt>
                <c:pt idx="1">
                  <c:v>2008</c:v>
                </c:pt>
                <c:pt idx="2">
                  <c:v>2009</c:v>
                </c:pt>
              </c:numCache>
            </c:numRef>
          </c:cat>
          <c:val>
            <c:numRef>
              <c:f>manufacturing!$I$18:$K$18</c:f>
              <c:numCache>
                <c:formatCode>#,##0</c:formatCode>
                <c:ptCount val="3"/>
                <c:pt idx="0">
                  <c:v>1588.8</c:v>
                </c:pt>
                <c:pt idx="1">
                  <c:v>4370.35486130769</c:v>
                </c:pt>
                <c:pt idx="2">
                  <c:v>929.46280613333124</c:v>
                </c:pt>
              </c:numCache>
            </c:numRef>
          </c:val>
        </c:ser>
        <c:ser>
          <c:idx val="7"/>
          <c:order val="7"/>
          <c:tx>
            <c:strRef>
              <c:f>manufacturing!$H$19</c:f>
              <c:strCache>
                <c:ptCount val="1"/>
                <c:pt idx="0">
                  <c:v>المنتجات المعدنية الإنشائية ما عدا الآلات والمعدات</c:v>
                </c:pt>
              </c:strCache>
            </c:strRef>
          </c:tx>
          <c:invertIfNegative val="0"/>
          <c:cat>
            <c:numRef>
              <c:f>[4]manufacturing!$I$15:$K$15</c:f>
              <c:numCache>
                <c:formatCode>General</c:formatCode>
                <c:ptCount val="3"/>
                <c:pt idx="0">
                  <c:v>2007</c:v>
                </c:pt>
                <c:pt idx="1">
                  <c:v>2008</c:v>
                </c:pt>
                <c:pt idx="2">
                  <c:v>2009</c:v>
                </c:pt>
              </c:numCache>
            </c:numRef>
          </c:cat>
          <c:val>
            <c:numRef>
              <c:f>manufacturing!$I$19:$K$19</c:f>
              <c:numCache>
                <c:formatCode>#,##0</c:formatCode>
                <c:ptCount val="3"/>
                <c:pt idx="0">
                  <c:v>2712.3</c:v>
                </c:pt>
                <c:pt idx="1">
                  <c:v>5323.6142370076805</c:v>
                </c:pt>
                <c:pt idx="2">
                  <c:v>5554.9077553408297</c:v>
                </c:pt>
              </c:numCache>
            </c:numRef>
          </c:val>
        </c:ser>
        <c:ser>
          <c:idx val="8"/>
          <c:order val="8"/>
          <c:tx>
            <c:strRef>
              <c:f>manufacturing!$H$20</c:f>
              <c:strCache>
                <c:ptCount val="1"/>
                <c:pt idx="0">
                  <c:v>المنتجات المعدنية والآلات والمعدات والأجهزة</c:v>
                </c:pt>
              </c:strCache>
            </c:strRef>
          </c:tx>
          <c:invertIfNegative val="0"/>
          <c:cat>
            <c:numRef>
              <c:f>[4]manufacturing!$I$15:$K$15</c:f>
              <c:numCache>
                <c:formatCode>General</c:formatCode>
                <c:ptCount val="3"/>
                <c:pt idx="0">
                  <c:v>2007</c:v>
                </c:pt>
                <c:pt idx="1">
                  <c:v>2008</c:v>
                </c:pt>
                <c:pt idx="2">
                  <c:v>2009</c:v>
                </c:pt>
              </c:numCache>
            </c:numRef>
          </c:cat>
          <c:val>
            <c:numRef>
              <c:f>manufacturing!$I$20:$K$20</c:f>
              <c:numCache>
                <c:formatCode>#,##0</c:formatCode>
                <c:ptCount val="3"/>
                <c:pt idx="0">
                  <c:v>6472.6</c:v>
                </c:pt>
                <c:pt idx="1">
                  <c:v>4244.9427614222168</c:v>
                </c:pt>
                <c:pt idx="2">
                  <c:v>4476.4936500154763</c:v>
                </c:pt>
              </c:numCache>
            </c:numRef>
          </c:val>
        </c:ser>
        <c:ser>
          <c:idx val="9"/>
          <c:order val="9"/>
          <c:tx>
            <c:strRef>
              <c:f>manufacturing!$H$21</c:f>
              <c:strCache>
                <c:ptCount val="1"/>
                <c:pt idx="0">
                  <c:v>الأثاث</c:v>
                </c:pt>
              </c:strCache>
            </c:strRef>
          </c:tx>
          <c:invertIfNegative val="0"/>
          <c:cat>
            <c:numRef>
              <c:f>[4]manufacturing!$I$15:$K$15</c:f>
              <c:numCache>
                <c:formatCode>General</c:formatCode>
                <c:ptCount val="3"/>
                <c:pt idx="0">
                  <c:v>2007</c:v>
                </c:pt>
                <c:pt idx="1">
                  <c:v>2008</c:v>
                </c:pt>
                <c:pt idx="2">
                  <c:v>2009</c:v>
                </c:pt>
              </c:numCache>
            </c:numRef>
          </c:cat>
          <c:val>
            <c:numRef>
              <c:f>manufacturing!$I$21:$K$21</c:f>
              <c:numCache>
                <c:formatCode>#,##0</c:formatCode>
                <c:ptCount val="3"/>
                <c:pt idx="0">
                  <c:v>195.3</c:v>
                </c:pt>
                <c:pt idx="1">
                  <c:v>210.71459633333299</c:v>
                </c:pt>
                <c:pt idx="2">
                  <c:v>886.37646436666637</c:v>
                </c:pt>
              </c:numCache>
            </c:numRef>
          </c:val>
        </c:ser>
        <c:dLbls>
          <c:showLegendKey val="0"/>
          <c:showVal val="0"/>
          <c:showCatName val="0"/>
          <c:showSerName val="0"/>
          <c:showPercent val="0"/>
          <c:showBubbleSize val="0"/>
        </c:dLbls>
        <c:gapWidth val="150"/>
        <c:overlap val="100"/>
        <c:axId val="126951424"/>
        <c:axId val="126952960"/>
      </c:barChart>
      <c:catAx>
        <c:axId val="126951424"/>
        <c:scaling>
          <c:orientation val="minMax"/>
        </c:scaling>
        <c:delete val="0"/>
        <c:axPos val="l"/>
        <c:numFmt formatCode="General" sourceLinked="1"/>
        <c:majorTickMark val="out"/>
        <c:minorTickMark val="none"/>
        <c:tickLblPos val="nextTo"/>
        <c:crossAx val="126952960"/>
        <c:crosses val="autoZero"/>
        <c:auto val="1"/>
        <c:lblAlgn val="ctr"/>
        <c:lblOffset val="100"/>
        <c:noMultiLvlLbl val="0"/>
      </c:catAx>
      <c:valAx>
        <c:axId val="126952960"/>
        <c:scaling>
          <c:orientation val="minMax"/>
          <c:max val="40000"/>
        </c:scaling>
        <c:delete val="0"/>
        <c:axPos val="b"/>
        <c:majorGridlines/>
        <c:numFmt formatCode="#,##0" sourceLinked="1"/>
        <c:majorTickMark val="out"/>
        <c:minorTickMark val="none"/>
        <c:tickLblPos val="nextTo"/>
        <c:crossAx val="126951424"/>
        <c:crosses val="autoZero"/>
        <c:crossBetween val="between"/>
      </c:valAx>
    </c:plotArea>
    <c:legend>
      <c:legendPos val="r"/>
      <c:layout>
        <c:manualLayout>
          <c:xMode val="edge"/>
          <c:yMode val="edge"/>
          <c:x val="0.55768394630950646"/>
          <c:y val="3.6294126780692035E-2"/>
          <c:w val="0.4283895538092003"/>
          <c:h val="0.92741145836484162"/>
        </c:manualLayout>
      </c:layout>
      <c:overlay val="0"/>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ar-AE" sz="1200"/>
              <a:t> أسعار منتجات الغاز الطبيعي المسال</a:t>
            </a:r>
            <a:endParaRPr lang="en-US" sz="1200"/>
          </a:p>
        </c:rich>
      </c:tx>
      <c:overlay val="1"/>
    </c:title>
    <c:autoTitleDeleted val="0"/>
    <c:plotArea>
      <c:layout>
        <c:manualLayout>
          <c:layoutTarget val="inner"/>
          <c:xMode val="edge"/>
          <c:yMode val="edge"/>
          <c:x val="9.713970484228393E-2"/>
          <c:y val="0.14410435583307771"/>
          <c:w val="0.86735411550295649"/>
          <c:h val="0.63127384322182278"/>
        </c:manualLayout>
      </c:layout>
      <c:lineChart>
        <c:grouping val="standard"/>
        <c:varyColors val="0"/>
        <c:ser>
          <c:idx val="1"/>
          <c:order val="0"/>
          <c:tx>
            <c:strRef>
              <c:f>'oil&amp;gas1'!$H$47</c:f>
              <c:strCache>
                <c:ptCount val="1"/>
                <c:pt idx="0">
                  <c:v>غاز طبيعي مسال</c:v>
                </c:pt>
              </c:strCache>
            </c:strRef>
          </c:tx>
          <c:marker>
            <c:symbol val="none"/>
          </c:marker>
          <c:cat>
            <c:numRef>
              <c:f>'oil&amp;gas1'!$J$46:$M$46</c:f>
              <c:numCache>
                <c:formatCode>General</c:formatCode>
                <c:ptCount val="4"/>
                <c:pt idx="0">
                  <c:v>2006</c:v>
                </c:pt>
                <c:pt idx="1">
                  <c:v>2007</c:v>
                </c:pt>
                <c:pt idx="2">
                  <c:v>2008</c:v>
                </c:pt>
                <c:pt idx="3">
                  <c:v>2009</c:v>
                </c:pt>
              </c:numCache>
            </c:numRef>
          </c:cat>
          <c:val>
            <c:numRef>
              <c:f>'oil&amp;gas1'!$I$47:$M$47</c:f>
              <c:numCache>
                <c:formatCode>General</c:formatCode>
                <c:ptCount val="5"/>
                <c:pt idx="0">
                  <c:v>283</c:v>
                </c:pt>
                <c:pt idx="1">
                  <c:v>283</c:v>
                </c:pt>
                <c:pt idx="2">
                  <c:v>367</c:v>
                </c:pt>
                <c:pt idx="3" formatCode="0">
                  <c:v>579.48</c:v>
                </c:pt>
                <c:pt idx="4" formatCode="0">
                  <c:v>446.78</c:v>
                </c:pt>
              </c:numCache>
            </c:numRef>
          </c:val>
          <c:smooth val="1"/>
        </c:ser>
        <c:ser>
          <c:idx val="2"/>
          <c:order val="1"/>
          <c:tx>
            <c:strRef>
              <c:f>'oil&amp;gas1'!$H$48</c:f>
              <c:strCache>
                <c:ptCount val="1"/>
                <c:pt idx="0">
                  <c:v>بروبان </c:v>
                </c:pt>
              </c:strCache>
            </c:strRef>
          </c:tx>
          <c:marker>
            <c:symbol val="none"/>
          </c:marker>
          <c:cat>
            <c:numRef>
              <c:f>'oil&amp;gas1'!$J$46:$M$46</c:f>
              <c:numCache>
                <c:formatCode>General</c:formatCode>
                <c:ptCount val="4"/>
                <c:pt idx="0">
                  <c:v>2006</c:v>
                </c:pt>
                <c:pt idx="1">
                  <c:v>2007</c:v>
                </c:pt>
                <c:pt idx="2">
                  <c:v>2008</c:v>
                </c:pt>
                <c:pt idx="3">
                  <c:v>2009</c:v>
                </c:pt>
              </c:numCache>
            </c:numRef>
          </c:cat>
          <c:val>
            <c:numRef>
              <c:f>'oil&amp;gas1'!$I$48:$M$48</c:f>
              <c:numCache>
                <c:formatCode>General</c:formatCode>
                <c:ptCount val="5"/>
                <c:pt idx="0">
                  <c:v>388</c:v>
                </c:pt>
                <c:pt idx="1">
                  <c:v>388</c:v>
                </c:pt>
                <c:pt idx="2">
                  <c:v>600</c:v>
                </c:pt>
                <c:pt idx="3" formatCode="0">
                  <c:v>764.29</c:v>
                </c:pt>
                <c:pt idx="4" formatCode="0">
                  <c:v>488.315</c:v>
                </c:pt>
              </c:numCache>
            </c:numRef>
          </c:val>
          <c:smooth val="1"/>
        </c:ser>
        <c:ser>
          <c:idx val="3"/>
          <c:order val="2"/>
          <c:tx>
            <c:strRef>
              <c:f>'oil&amp;gas1'!$H$49</c:f>
              <c:strCache>
                <c:ptCount val="1"/>
                <c:pt idx="0">
                  <c:v>بوتان</c:v>
                </c:pt>
              </c:strCache>
            </c:strRef>
          </c:tx>
          <c:marker>
            <c:symbol val="none"/>
          </c:marker>
          <c:cat>
            <c:numRef>
              <c:f>'oil&amp;gas1'!$J$46:$M$46</c:f>
              <c:numCache>
                <c:formatCode>General</c:formatCode>
                <c:ptCount val="4"/>
                <c:pt idx="0">
                  <c:v>2006</c:v>
                </c:pt>
                <c:pt idx="1">
                  <c:v>2007</c:v>
                </c:pt>
                <c:pt idx="2">
                  <c:v>2008</c:v>
                </c:pt>
                <c:pt idx="3">
                  <c:v>2009</c:v>
                </c:pt>
              </c:numCache>
            </c:numRef>
          </c:cat>
          <c:val>
            <c:numRef>
              <c:f>'oil&amp;gas1'!$I$49:$M$49</c:f>
              <c:numCache>
                <c:formatCode>General</c:formatCode>
                <c:ptCount val="5"/>
                <c:pt idx="0">
                  <c:v>392</c:v>
                </c:pt>
                <c:pt idx="1">
                  <c:v>392</c:v>
                </c:pt>
                <c:pt idx="2">
                  <c:v>617</c:v>
                </c:pt>
                <c:pt idx="3" formatCode="0">
                  <c:v>772.58999999999992</c:v>
                </c:pt>
                <c:pt idx="4" formatCode="0">
                  <c:v>504.61500000000001</c:v>
                </c:pt>
              </c:numCache>
            </c:numRef>
          </c:val>
          <c:smooth val="1"/>
        </c:ser>
        <c:ser>
          <c:idx val="4"/>
          <c:order val="3"/>
          <c:tx>
            <c:strRef>
              <c:f>'oil&amp;gas1'!$H$50</c:f>
              <c:strCache>
                <c:ptCount val="1"/>
                <c:pt idx="0">
                  <c:v>(+) بنتان</c:v>
                </c:pt>
              </c:strCache>
            </c:strRef>
          </c:tx>
          <c:marker>
            <c:symbol val="none"/>
          </c:marker>
          <c:cat>
            <c:numRef>
              <c:f>'oil&amp;gas1'!$J$46:$M$46</c:f>
              <c:numCache>
                <c:formatCode>General</c:formatCode>
                <c:ptCount val="4"/>
                <c:pt idx="0">
                  <c:v>2006</c:v>
                </c:pt>
                <c:pt idx="1">
                  <c:v>2007</c:v>
                </c:pt>
                <c:pt idx="2">
                  <c:v>2008</c:v>
                </c:pt>
                <c:pt idx="3">
                  <c:v>2009</c:v>
                </c:pt>
              </c:numCache>
            </c:numRef>
          </c:cat>
          <c:val>
            <c:numRef>
              <c:f>'oil&amp;gas1'!$I$50:$M$50</c:f>
              <c:numCache>
                <c:formatCode>General</c:formatCode>
                <c:ptCount val="5"/>
                <c:pt idx="0">
                  <c:v>464</c:v>
                </c:pt>
                <c:pt idx="1">
                  <c:v>464</c:v>
                </c:pt>
                <c:pt idx="2">
                  <c:v>675</c:v>
                </c:pt>
                <c:pt idx="3" formatCode="0">
                  <c:v>805.68000000000006</c:v>
                </c:pt>
                <c:pt idx="4" formatCode="0">
                  <c:v>537.29500000000007</c:v>
                </c:pt>
              </c:numCache>
            </c:numRef>
          </c:val>
          <c:smooth val="1"/>
        </c:ser>
        <c:ser>
          <c:idx val="5"/>
          <c:order val="4"/>
          <c:tx>
            <c:strRef>
              <c:f>'oil&amp;gas1'!$H$51</c:f>
              <c:strCache>
                <c:ptCount val="1"/>
                <c:pt idx="0">
                  <c:v>أخرى (كبريت)</c:v>
                </c:pt>
              </c:strCache>
            </c:strRef>
          </c:tx>
          <c:marker>
            <c:symbol val="none"/>
          </c:marker>
          <c:cat>
            <c:numRef>
              <c:f>'oil&amp;gas1'!$J$46:$M$46</c:f>
              <c:numCache>
                <c:formatCode>General</c:formatCode>
                <c:ptCount val="4"/>
                <c:pt idx="0">
                  <c:v>2006</c:v>
                </c:pt>
                <c:pt idx="1">
                  <c:v>2007</c:v>
                </c:pt>
                <c:pt idx="2">
                  <c:v>2008</c:v>
                </c:pt>
                <c:pt idx="3">
                  <c:v>2009</c:v>
                </c:pt>
              </c:numCache>
            </c:numRef>
          </c:cat>
          <c:val>
            <c:numRef>
              <c:f>'oil&amp;gas1'!$I$51:$M$51</c:f>
              <c:numCache>
                <c:formatCode>General</c:formatCode>
                <c:ptCount val="5"/>
                <c:pt idx="0">
                  <c:v>75</c:v>
                </c:pt>
                <c:pt idx="1">
                  <c:v>75</c:v>
                </c:pt>
                <c:pt idx="2">
                  <c:v>152</c:v>
                </c:pt>
                <c:pt idx="3" formatCode="0">
                  <c:v>545.83999999999992</c:v>
                </c:pt>
                <c:pt idx="4" formatCode="0">
                  <c:v>43.769999999999996</c:v>
                </c:pt>
              </c:numCache>
            </c:numRef>
          </c:val>
          <c:smooth val="1"/>
        </c:ser>
        <c:dLbls>
          <c:showLegendKey val="0"/>
          <c:showVal val="0"/>
          <c:showCatName val="0"/>
          <c:showSerName val="0"/>
          <c:showPercent val="0"/>
          <c:showBubbleSize val="0"/>
        </c:dLbls>
        <c:marker val="1"/>
        <c:smooth val="0"/>
        <c:axId val="127034112"/>
        <c:axId val="127035648"/>
      </c:lineChart>
      <c:catAx>
        <c:axId val="127034112"/>
        <c:scaling>
          <c:orientation val="minMax"/>
        </c:scaling>
        <c:delete val="0"/>
        <c:axPos val="b"/>
        <c:numFmt formatCode="General" sourceLinked="1"/>
        <c:majorTickMark val="out"/>
        <c:minorTickMark val="none"/>
        <c:tickLblPos val="nextTo"/>
        <c:txPr>
          <a:bodyPr/>
          <a:lstStyle/>
          <a:p>
            <a:pPr>
              <a:defRPr>
                <a:solidFill>
                  <a:srgbClr val="3D3D3D"/>
                </a:solidFill>
              </a:defRPr>
            </a:pPr>
            <a:endParaRPr lang="en-US"/>
          </a:p>
        </c:txPr>
        <c:crossAx val="127035648"/>
        <c:crosses val="autoZero"/>
        <c:auto val="1"/>
        <c:lblAlgn val="ctr"/>
        <c:lblOffset val="100"/>
        <c:noMultiLvlLbl val="0"/>
      </c:catAx>
      <c:valAx>
        <c:axId val="127035648"/>
        <c:scaling>
          <c:orientation val="minMax"/>
        </c:scaling>
        <c:delete val="0"/>
        <c:axPos val="l"/>
        <c:majorGridlines>
          <c:spPr>
            <a:ln>
              <a:solidFill>
                <a:srgbClr val="BF975B">
                  <a:alpha val="49804"/>
                </a:srgbClr>
              </a:solidFill>
            </a:ln>
          </c:spPr>
        </c:majorGridlines>
        <c:title>
          <c:tx>
            <c:rich>
              <a:bodyPr rot="0" vert="horz"/>
              <a:lstStyle/>
              <a:p>
                <a:pPr>
                  <a:defRPr/>
                </a:pPr>
                <a:r>
                  <a:rPr lang="en-US"/>
                  <a:t>( $/Metric Ton)</a:t>
                </a:r>
              </a:p>
            </c:rich>
          </c:tx>
          <c:layout>
            <c:manualLayout>
              <c:xMode val="edge"/>
              <c:yMode val="edge"/>
              <c:x val="6.3604236743316318E-3"/>
              <c:y val="2.6061596821402352E-2"/>
            </c:manualLayout>
          </c:layout>
          <c:overlay val="0"/>
        </c:title>
        <c:numFmt formatCode="General" sourceLinked="1"/>
        <c:majorTickMark val="out"/>
        <c:minorTickMark val="none"/>
        <c:tickLblPos val="nextTo"/>
        <c:txPr>
          <a:bodyPr/>
          <a:lstStyle/>
          <a:p>
            <a:pPr>
              <a:defRPr>
                <a:solidFill>
                  <a:srgbClr val="3D3D3D"/>
                </a:solidFill>
              </a:defRPr>
            </a:pPr>
            <a:endParaRPr lang="en-US"/>
          </a:p>
        </c:txPr>
        <c:crossAx val="127034112"/>
        <c:crosses val="autoZero"/>
        <c:crossBetween val="between"/>
      </c:valAx>
    </c:plotArea>
    <c:legend>
      <c:legendPos val="r"/>
      <c:layout>
        <c:manualLayout>
          <c:xMode val="edge"/>
          <c:yMode val="edge"/>
          <c:x val="2.432325899382335E-2"/>
          <c:y val="0.89730300031046129"/>
          <c:w val="0.1804981397012807"/>
          <c:h val="0.10269699968953877"/>
        </c:manualLayout>
      </c:layout>
      <c:overlay val="0"/>
      <c:txPr>
        <a:bodyPr/>
        <a:lstStyle/>
        <a:p>
          <a:pPr>
            <a:defRPr>
              <a:solidFill>
                <a:srgbClr val="3D3D3D"/>
              </a:solidFill>
            </a:defRPr>
          </a:pPr>
          <a:endParaRPr lang="en-US"/>
        </a:p>
      </c:txPr>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 </a:t>
            </a:r>
            <a:r>
              <a:rPr lang="ar-AE" sz="1200"/>
              <a:t>إنتاج المشتقات البترولية المكررة    </a:t>
            </a:r>
            <a:endParaRPr lang="en-US" sz="1200"/>
          </a:p>
        </c:rich>
      </c:tx>
      <c:overlay val="1"/>
    </c:title>
    <c:autoTitleDeleted val="0"/>
    <c:plotArea>
      <c:layout>
        <c:manualLayout>
          <c:layoutTarget val="inner"/>
          <c:xMode val="edge"/>
          <c:yMode val="edge"/>
          <c:x val="0.14850671591661435"/>
          <c:y val="0.28031449803278063"/>
          <c:w val="0.70628624891242942"/>
          <c:h val="0.71968550196721959"/>
        </c:manualLayout>
      </c:layout>
      <c:pieChart>
        <c:varyColors val="1"/>
        <c:ser>
          <c:idx val="0"/>
          <c:order val="0"/>
          <c:dLbls>
            <c:dLbl>
              <c:idx val="0"/>
              <c:layout>
                <c:manualLayout>
                  <c:x val="7.0148604428948123E-3"/>
                  <c:y val="5.6756763658743825E-2"/>
                </c:manualLayout>
              </c:layout>
              <c:showLegendKey val="0"/>
              <c:showVal val="0"/>
              <c:showCatName val="1"/>
              <c:showSerName val="0"/>
              <c:showPercent val="1"/>
              <c:showBubbleSize val="0"/>
            </c:dLbl>
            <c:dLbl>
              <c:idx val="5"/>
              <c:layout>
                <c:manualLayout>
                  <c:x val="3.32085637893565E-2"/>
                  <c:y val="0.13552125200148993"/>
                </c:manualLayout>
              </c:layout>
              <c:showLegendKey val="0"/>
              <c:showVal val="0"/>
              <c:showCatName val="1"/>
              <c:showSerName val="0"/>
              <c:showPercent val="1"/>
              <c:showBubbleSize val="0"/>
            </c:dLbl>
            <c:dLbl>
              <c:idx val="6"/>
              <c:layout>
                <c:manualLayout>
                  <c:x val="-6.5594467701005882E-2"/>
                  <c:y val="1.1583012991580341E-3"/>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'oil&amp;gas1'!$H$96:$H$102</c:f>
              <c:strCache>
                <c:ptCount val="7"/>
                <c:pt idx="0">
                  <c:v>غاز البترول المسال</c:v>
                </c:pt>
                <c:pt idx="1">
                  <c:v>بنزين خال من الرصاص</c:v>
                </c:pt>
                <c:pt idx="2">
                  <c:v>نفتا</c:v>
                </c:pt>
                <c:pt idx="3">
                  <c:v>وقود طائرات / كيروسين</c:v>
                </c:pt>
                <c:pt idx="4">
                  <c:v>زيت الغاز / ديزل</c:v>
                </c:pt>
                <c:pt idx="5">
                  <c:v>زيت الوقود الثقيل</c:v>
                </c:pt>
                <c:pt idx="6">
                  <c:v>الكبريت</c:v>
                </c:pt>
              </c:strCache>
            </c:strRef>
          </c:cat>
          <c:val>
            <c:numRef>
              <c:f>'oil&amp;gas1'!$I$96:$I$102</c:f>
              <c:numCache>
                <c:formatCode>_-* #,##0.0_-;\-* #,##0.0_-;_-* "-"??_-;_-@_-</c:formatCode>
                <c:ptCount val="7"/>
                <c:pt idx="0">
                  <c:v>521.4</c:v>
                </c:pt>
                <c:pt idx="1">
                  <c:v>2440</c:v>
                </c:pt>
                <c:pt idx="2">
                  <c:v>3804.3</c:v>
                </c:pt>
                <c:pt idx="3">
                  <c:v>5302.4</c:v>
                </c:pt>
                <c:pt idx="4">
                  <c:v>4336.1000000000004</c:v>
                </c:pt>
                <c:pt idx="5">
                  <c:v>1022.2</c:v>
                </c:pt>
                <c:pt idx="6">
                  <c:v>41.1</c:v>
                </c:pt>
              </c:numCache>
            </c:numRef>
          </c:val>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ar-AE" sz="1200"/>
              <a:t> أسعار صادرات المنتجات البترولية المكررة</a:t>
            </a:r>
            <a:endParaRPr lang="en-US" sz="1200"/>
          </a:p>
        </c:rich>
      </c:tx>
      <c:overlay val="1"/>
    </c:title>
    <c:autoTitleDeleted val="0"/>
    <c:plotArea>
      <c:layout>
        <c:manualLayout>
          <c:layoutTarget val="inner"/>
          <c:xMode val="edge"/>
          <c:yMode val="edge"/>
          <c:x val="9.4079245820812507E-2"/>
          <c:y val="0.15337076622634188"/>
          <c:w val="0.88481717756694156"/>
          <c:h val="0.56640897046897165"/>
        </c:manualLayout>
      </c:layout>
      <c:lineChart>
        <c:grouping val="standard"/>
        <c:varyColors val="0"/>
        <c:ser>
          <c:idx val="0"/>
          <c:order val="0"/>
          <c:tx>
            <c:strRef>
              <c:f>'oil&amp;gas1'!$H$124</c:f>
              <c:strCache>
                <c:ptCount val="1"/>
                <c:pt idx="0">
                  <c:v>غاز البترول المسال</c:v>
                </c:pt>
              </c:strCache>
            </c:strRef>
          </c:tx>
          <c:marker>
            <c:symbol val="none"/>
          </c:marker>
          <c:cat>
            <c:numRef>
              <c:f>'oil&amp;gas1'!$I$123:$L$123</c:f>
              <c:numCache>
                <c:formatCode>General</c:formatCode>
                <c:ptCount val="4"/>
                <c:pt idx="0">
                  <c:v>2005</c:v>
                </c:pt>
                <c:pt idx="1">
                  <c:v>2006</c:v>
                </c:pt>
                <c:pt idx="2">
                  <c:v>2007</c:v>
                </c:pt>
                <c:pt idx="3">
                  <c:v>2008</c:v>
                </c:pt>
              </c:numCache>
            </c:numRef>
          </c:cat>
          <c:val>
            <c:numRef>
              <c:f>'oil&amp;gas1'!$I$124:$L$124</c:f>
              <c:numCache>
                <c:formatCode>_-* #,##0_-;\-* #,##0_-;_-* "-"??_-;_-@_-</c:formatCode>
                <c:ptCount val="4"/>
                <c:pt idx="0">
                  <c:v>443</c:v>
                </c:pt>
                <c:pt idx="1">
                  <c:v>588</c:v>
                </c:pt>
                <c:pt idx="2">
                  <c:v>608</c:v>
                </c:pt>
                <c:pt idx="3">
                  <c:v>823</c:v>
                </c:pt>
              </c:numCache>
            </c:numRef>
          </c:val>
          <c:smooth val="1"/>
        </c:ser>
        <c:ser>
          <c:idx val="1"/>
          <c:order val="1"/>
          <c:tx>
            <c:strRef>
              <c:f>'oil&amp;gas1'!$H$125</c:f>
              <c:strCache>
                <c:ptCount val="1"/>
                <c:pt idx="0">
                  <c:v>بنزين خال من الرصاص</c:v>
                </c:pt>
              </c:strCache>
            </c:strRef>
          </c:tx>
          <c:marker>
            <c:symbol val="none"/>
          </c:marker>
          <c:cat>
            <c:numRef>
              <c:f>'oil&amp;gas1'!$I$123:$L$123</c:f>
              <c:numCache>
                <c:formatCode>General</c:formatCode>
                <c:ptCount val="4"/>
                <c:pt idx="0">
                  <c:v>2005</c:v>
                </c:pt>
                <c:pt idx="1">
                  <c:v>2006</c:v>
                </c:pt>
                <c:pt idx="2">
                  <c:v>2007</c:v>
                </c:pt>
                <c:pt idx="3">
                  <c:v>2008</c:v>
                </c:pt>
              </c:numCache>
            </c:numRef>
          </c:cat>
          <c:val>
            <c:numRef>
              <c:f>'oil&amp;gas1'!$I$125:$L$125</c:f>
              <c:numCache>
                <c:formatCode>_-* #,##0_-;\-* #,##0_-;_-* "-"??_-;_-@_-</c:formatCode>
                <c:ptCount val="4"/>
                <c:pt idx="0">
                  <c:v>500</c:v>
                </c:pt>
                <c:pt idx="1">
                  <c:v>644</c:v>
                </c:pt>
                <c:pt idx="2">
                  <c:v>686</c:v>
                </c:pt>
                <c:pt idx="3">
                  <c:v>961</c:v>
                </c:pt>
              </c:numCache>
            </c:numRef>
          </c:val>
          <c:smooth val="1"/>
        </c:ser>
        <c:ser>
          <c:idx val="2"/>
          <c:order val="2"/>
          <c:tx>
            <c:strRef>
              <c:f>'oil&amp;gas1'!$H$126</c:f>
              <c:strCache>
                <c:ptCount val="1"/>
                <c:pt idx="0">
                  <c:v>نفتا</c:v>
                </c:pt>
              </c:strCache>
            </c:strRef>
          </c:tx>
          <c:marker>
            <c:symbol val="none"/>
          </c:marker>
          <c:cat>
            <c:numRef>
              <c:f>'oil&amp;gas1'!$I$123:$L$123</c:f>
              <c:numCache>
                <c:formatCode>General</c:formatCode>
                <c:ptCount val="4"/>
                <c:pt idx="0">
                  <c:v>2005</c:v>
                </c:pt>
                <c:pt idx="1">
                  <c:v>2006</c:v>
                </c:pt>
                <c:pt idx="2">
                  <c:v>2007</c:v>
                </c:pt>
                <c:pt idx="3">
                  <c:v>2008</c:v>
                </c:pt>
              </c:numCache>
            </c:numRef>
          </c:cat>
          <c:val>
            <c:numRef>
              <c:f>'oil&amp;gas1'!$I$126:$L$126</c:f>
              <c:numCache>
                <c:formatCode>_-* #,##0_-;\-* #,##0_-;_-* "-"??_-;_-@_-</c:formatCode>
                <c:ptCount val="4"/>
                <c:pt idx="0">
                  <c:v>479</c:v>
                </c:pt>
                <c:pt idx="1">
                  <c:v>551</c:v>
                </c:pt>
                <c:pt idx="2">
                  <c:v>658</c:v>
                </c:pt>
                <c:pt idx="3">
                  <c:v>915</c:v>
                </c:pt>
              </c:numCache>
            </c:numRef>
          </c:val>
          <c:smooth val="1"/>
        </c:ser>
        <c:ser>
          <c:idx val="3"/>
          <c:order val="3"/>
          <c:tx>
            <c:strRef>
              <c:f>'oil&amp;gas1'!$H$127</c:f>
              <c:strCache>
                <c:ptCount val="1"/>
                <c:pt idx="0">
                  <c:v>وقود طائرات / كيروسين</c:v>
                </c:pt>
              </c:strCache>
            </c:strRef>
          </c:tx>
          <c:marker>
            <c:symbol val="none"/>
          </c:marker>
          <c:cat>
            <c:numRef>
              <c:f>'oil&amp;gas1'!$I$123:$L$123</c:f>
              <c:numCache>
                <c:formatCode>General</c:formatCode>
                <c:ptCount val="4"/>
                <c:pt idx="0">
                  <c:v>2005</c:v>
                </c:pt>
                <c:pt idx="1">
                  <c:v>2006</c:v>
                </c:pt>
                <c:pt idx="2">
                  <c:v>2007</c:v>
                </c:pt>
                <c:pt idx="3">
                  <c:v>2008</c:v>
                </c:pt>
              </c:numCache>
            </c:numRef>
          </c:cat>
          <c:val>
            <c:numRef>
              <c:f>'oil&amp;gas1'!$I$127:$L$127</c:f>
              <c:numCache>
                <c:formatCode>_-* #,##0_-;\-* #,##0_-;_-* "-"??_-;_-@_-</c:formatCode>
                <c:ptCount val="4"/>
                <c:pt idx="0">
                  <c:v>484</c:v>
                </c:pt>
                <c:pt idx="1">
                  <c:v>639</c:v>
                </c:pt>
                <c:pt idx="2">
                  <c:v>665</c:v>
                </c:pt>
                <c:pt idx="3">
                  <c:v>1115</c:v>
                </c:pt>
              </c:numCache>
            </c:numRef>
          </c:val>
          <c:smooth val="1"/>
        </c:ser>
        <c:ser>
          <c:idx val="4"/>
          <c:order val="4"/>
          <c:tx>
            <c:strRef>
              <c:f>'oil&amp;gas1'!$H$128</c:f>
              <c:strCache>
                <c:ptCount val="1"/>
                <c:pt idx="0">
                  <c:v>زيت الغاز / ديزل</c:v>
                </c:pt>
              </c:strCache>
            </c:strRef>
          </c:tx>
          <c:marker>
            <c:symbol val="none"/>
          </c:marker>
          <c:cat>
            <c:numRef>
              <c:f>'oil&amp;gas1'!$I$123:$L$123</c:f>
              <c:numCache>
                <c:formatCode>General</c:formatCode>
                <c:ptCount val="4"/>
                <c:pt idx="0">
                  <c:v>2005</c:v>
                </c:pt>
                <c:pt idx="1">
                  <c:v>2006</c:v>
                </c:pt>
                <c:pt idx="2">
                  <c:v>2007</c:v>
                </c:pt>
                <c:pt idx="3">
                  <c:v>2008</c:v>
                </c:pt>
              </c:numCache>
            </c:numRef>
          </c:cat>
          <c:val>
            <c:numRef>
              <c:f>'oil&amp;gas1'!$I$128:$L$128</c:f>
              <c:numCache>
                <c:formatCode>_-* #,##0_-;\-* #,##0_-;_-* "-"??_-;_-@_-</c:formatCode>
                <c:ptCount val="4"/>
                <c:pt idx="0">
                  <c:v>447</c:v>
                </c:pt>
                <c:pt idx="1">
                  <c:v>594</c:v>
                </c:pt>
                <c:pt idx="2">
                  <c:v>614</c:v>
                </c:pt>
                <c:pt idx="3">
                  <c:v>1031</c:v>
                </c:pt>
              </c:numCache>
            </c:numRef>
          </c:val>
          <c:smooth val="0"/>
        </c:ser>
        <c:ser>
          <c:idx val="5"/>
          <c:order val="5"/>
          <c:tx>
            <c:strRef>
              <c:f>'oil&amp;gas1'!$H$129</c:f>
              <c:strCache>
                <c:ptCount val="1"/>
                <c:pt idx="0">
                  <c:v>زيت الوقود الثقيل</c:v>
                </c:pt>
              </c:strCache>
            </c:strRef>
          </c:tx>
          <c:marker>
            <c:symbol val="none"/>
          </c:marker>
          <c:cat>
            <c:numRef>
              <c:f>'oil&amp;gas1'!$I$123:$L$123</c:f>
              <c:numCache>
                <c:formatCode>General</c:formatCode>
                <c:ptCount val="4"/>
                <c:pt idx="0">
                  <c:v>2005</c:v>
                </c:pt>
                <c:pt idx="1">
                  <c:v>2006</c:v>
                </c:pt>
                <c:pt idx="2">
                  <c:v>2007</c:v>
                </c:pt>
                <c:pt idx="3">
                  <c:v>2008</c:v>
                </c:pt>
              </c:numCache>
            </c:numRef>
          </c:cat>
          <c:val>
            <c:numRef>
              <c:f>'oil&amp;gas1'!$I$129:$L$129</c:f>
              <c:numCache>
                <c:formatCode>_-* #,##0_-;\-* #,##0_-;_-* "-"??_-;_-@_-</c:formatCode>
                <c:ptCount val="4"/>
                <c:pt idx="0">
                  <c:v>263</c:v>
                </c:pt>
                <c:pt idx="1">
                  <c:v>321</c:v>
                </c:pt>
                <c:pt idx="2">
                  <c:v>361</c:v>
                </c:pt>
                <c:pt idx="3">
                  <c:v>545</c:v>
                </c:pt>
              </c:numCache>
            </c:numRef>
          </c:val>
          <c:smooth val="0"/>
        </c:ser>
        <c:dLbls>
          <c:showLegendKey val="0"/>
          <c:showVal val="0"/>
          <c:showCatName val="0"/>
          <c:showSerName val="0"/>
          <c:showPercent val="0"/>
          <c:showBubbleSize val="0"/>
        </c:dLbls>
        <c:marker val="1"/>
        <c:smooth val="0"/>
        <c:axId val="127186048"/>
        <c:axId val="127187584"/>
      </c:lineChart>
      <c:catAx>
        <c:axId val="127186048"/>
        <c:scaling>
          <c:orientation val="minMax"/>
        </c:scaling>
        <c:delete val="0"/>
        <c:axPos val="b"/>
        <c:numFmt formatCode="General" sourceLinked="1"/>
        <c:majorTickMark val="out"/>
        <c:minorTickMark val="none"/>
        <c:tickLblPos val="nextTo"/>
        <c:spPr>
          <a:noFill/>
        </c:spPr>
        <c:txPr>
          <a:bodyPr/>
          <a:lstStyle/>
          <a:p>
            <a:pPr>
              <a:defRPr>
                <a:solidFill>
                  <a:srgbClr val="3D3D3D"/>
                </a:solidFill>
              </a:defRPr>
            </a:pPr>
            <a:endParaRPr lang="en-US"/>
          </a:p>
        </c:txPr>
        <c:crossAx val="127187584"/>
        <c:crosses val="autoZero"/>
        <c:auto val="1"/>
        <c:lblAlgn val="ctr"/>
        <c:lblOffset val="100"/>
        <c:noMultiLvlLbl val="0"/>
      </c:catAx>
      <c:valAx>
        <c:axId val="127187584"/>
        <c:scaling>
          <c:orientation val="minMax"/>
        </c:scaling>
        <c:delete val="0"/>
        <c:axPos val="l"/>
        <c:majorGridlines>
          <c:spPr>
            <a:ln w="3175">
              <a:solidFill>
                <a:srgbClr val="BF975B">
                  <a:alpha val="50000"/>
                </a:srgbClr>
              </a:solidFill>
            </a:ln>
          </c:spPr>
        </c:majorGridlines>
        <c:title>
          <c:tx>
            <c:rich>
              <a:bodyPr rot="0" vert="horz"/>
              <a:lstStyle/>
              <a:p>
                <a:pPr>
                  <a:defRPr/>
                </a:pPr>
                <a:r>
                  <a:rPr lang="en-US"/>
                  <a:t>( $/Metric Ton)</a:t>
                </a:r>
              </a:p>
            </c:rich>
          </c:tx>
          <c:layout>
            <c:manualLayout>
              <c:xMode val="edge"/>
              <c:yMode val="edge"/>
              <c:x val="0"/>
              <c:y val="3.9961212411298817E-2"/>
            </c:manualLayout>
          </c:layout>
          <c:overlay val="0"/>
        </c:title>
        <c:numFmt formatCode="_-* #,##0_-;\-* #,##0_-;_-* &quot;-&quot;??_-;_-@_-" sourceLinked="1"/>
        <c:majorTickMark val="out"/>
        <c:minorTickMark val="none"/>
        <c:tickLblPos val="nextTo"/>
        <c:txPr>
          <a:bodyPr/>
          <a:lstStyle/>
          <a:p>
            <a:pPr>
              <a:defRPr>
                <a:solidFill>
                  <a:srgbClr val="3D3D3D"/>
                </a:solidFill>
              </a:defRPr>
            </a:pPr>
            <a:endParaRPr lang="en-US"/>
          </a:p>
        </c:txPr>
        <c:crossAx val="127186048"/>
        <c:crosses val="autoZero"/>
        <c:crossBetween val="between"/>
      </c:valAx>
    </c:plotArea>
    <c:legend>
      <c:legendPos val="r"/>
      <c:layout>
        <c:manualLayout>
          <c:xMode val="edge"/>
          <c:yMode val="edge"/>
          <c:x val="0"/>
          <c:y val="0.82780492236097991"/>
          <c:w val="1"/>
          <c:h val="0.17219507763902078"/>
        </c:manualLayout>
      </c:layout>
      <c:overlay val="0"/>
      <c:txPr>
        <a:bodyPr/>
        <a:lstStyle/>
        <a:p>
          <a:pPr>
            <a:defRPr>
              <a:solidFill>
                <a:srgbClr val="3D3D3D"/>
              </a:solidFill>
            </a:defRPr>
          </a:pPr>
          <a:endParaRPr lang="en-US"/>
        </a:p>
      </c:txPr>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0529308836396"/>
          <c:y val="5.1400554097404488E-2"/>
          <c:w val="0.5238877952755906"/>
          <c:h val="0.8326195683872849"/>
        </c:manualLayout>
      </c:layout>
      <c:barChart>
        <c:barDir val="col"/>
        <c:grouping val="clustered"/>
        <c:varyColors val="0"/>
        <c:ser>
          <c:idx val="0"/>
          <c:order val="0"/>
          <c:tx>
            <c:strRef>
              <c:f>electricity1!$G$29</c:f>
              <c:strCache>
                <c:ptCount val="1"/>
                <c:pt idx="0">
                  <c:v>أبوظبي</c:v>
                </c:pt>
              </c:strCache>
            </c:strRef>
          </c:tx>
          <c:spPr>
            <a:solidFill>
              <a:srgbClr val="BE9B55"/>
            </a:solidFill>
          </c:spPr>
          <c:invertIfNegative val="0"/>
          <c:cat>
            <c:numRef>
              <c:f>electricity1!$H$28:$J$28</c:f>
              <c:numCache>
                <c:formatCode>General</c:formatCode>
                <c:ptCount val="3"/>
                <c:pt idx="0">
                  <c:v>2008</c:v>
                </c:pt>
                <c:pt idx="1">
                  <c:v>2009</c:v>
                </c:pt>
                <c:pt idx="2">
                  <c:v>2010</c:v>
                </c:pt>
              </c:numCache>
            </c:numRef>
          </c:cat>
          <c:val>
            <c:numRef>
              <c:f>electricity1!$H$29:$J$29</c:f>
              <c:numCache>
                <c:formatCode>General</c:formatCode>
                <c:ptCount val="3"/>
                <c:pt idx="0">
                  <c:v>19803499</c:v>
                </c:pt>
                <c:pt idx="1">
                  <c:v>22062262</c:v>
                </c:pt>
                <c:pt idx="2">
                  <c:v>25829424.157264367</c:v>
                </c:pt>
              </c:numCache>
            </c:numRef>
          </c:val>
        </c:ser>
        <c:ser>
          <c:idx val="1"/>
          <c:order val="1"/>
          <c:tx>
            <c:strRef>
              <c:f>electricity1!$G$30</c:f>
              <c:strCache>
                <c:ptCount val="1"/>
                <c:pt idx="0">
                  <c:v>العين</c:v>
                </c:pt>
              </c:strCache>
            </c:strRef>
          </c:tx>
          <c:spPr>
            <a:solidFill>
              <a:schemeClr val="accent2">
                <a:lumMod val="75000"/>
              </a:schemeClr>
            </a:solidFill>
          </c:spPr>
          <c:invertIfNegative val="0"/>
          <c:cat>
            <c:numRef>
              <c:f>electricity1!$H$28:$J$28</c:f>
              <c:numCache>
                <c:formatCode>General</c:formatCode>
                <c:ptCount val="3"/>
                <c:pt idx="0">
                  <c:v>2008</c:v>
                </c:pt>
                <c:pt idx="1">
                  <c:v>2009</c:v>
                </c:pt>
                <c:pt idx="2">
                  <c:v>2010</c:v>
                </c:pt>
              </c:numCache>
            </c:numRef>
          </c:cat>
          <c:val>
            <c:numRef>
              <c:f>electricity1!$H$30:$J$30</c:f>
              <c:numCache>
                <c:formatCode>General</c:formatCode>
                <c:ptCount val="3"/>
                <c:pt idx="0">
                  <c:v>7881926</c:v>
                </c:pt>
                <c:pt idx="1">
                  <c:v>8474342</c:v>
                </c:pt>
                <c:pt idx="2">
                  <c:v>9921347.773483973</c:v>
                </c:pt>
              </c:numCache>
            </c:numRef>
          </c:val>
        </c:ser>
        <c:ser>
          <c:idx val="2"/>
          <c:order val="2"/>
          <c:tx>
            <c:strRef>
              <c:f>electricity1!$G$31</c:f>
              <c:strCache>
                <c:ptCount val="1"/>
                <c:pt idx="0">
                  <c:v>المنطقة الغربية</c:v>
                </c:pt>
              </c:strCache>
            </c:strRef>
          </c:tx>
          <c:spPr>
            <a:solidFill>
              <a:schemeClr val="accent2">
                <a:lumMod val="60000"/>
                <a:lumOff val="40000"/>
              </a:schemeClr>
            </a:solidFill>
          </c:spPr>
          <c:invertIfNegative val="0"/>
          <c:cat>
            <c:numRef>
              <c:f>electricity1!$H$28:$J$28</c:f>
              <c:numCache>
                <c:formatCode>General</c:formatCode>
                <c:ptCount val="3"/>
                <c:pt idx="0">
                  <c:v>2008</c:v>
                </c:pt>
                <c:pt idx="1">
                  <c:v>2009</c:v>
                </c:pt>
                <c:pt idx="2">
                  <c:v>2010</c:v>
                </c:pt>
              </c:numCache>
            </c:numRef>
          </c:cat>
          <c:val>
            <c:numRef>
              <c:f>electricity1!$H$31:$J$31</c:f>
              <c:numCache>
                <c:formatCode>General</c:formatCode>
                <c:ptCount val="3"/>
                <c:pt idx="0">
                  <c:v>3795429</c:v>
                </c:pt>
                <c:pt idx="1">
                  <c:v>4179562</c:v>
                </c:pt>
                <c:pt idx="2">
                  <c:v>4893228.0692516565</c:v>
                </c:pt>
              </c:numCache>
            </c:numRef>
          </c:val>
        </c:ser>
        <c:dLbls>
          <c:showLegendKey val="0"/>
          <c:showVal val="0"/>
          <c:showCatName val="0"/>
          <c:showSerName val="0"/>
          <c:showPercent val="0"/>
          <c:showBubbleSize val="0"/>
        </c:dLbls>
        <c:gapWidth val="150"/>
        <c:axId val="126235776"/>
        <c:axId val="126237312"/>
      </c:barChart>
      <c:catAx>
        <c:axId val="126235776"/>
        <c:scaling>
          <c:orientation val="minMax"/>
        </c:scaling>
        <c:delete val="0"/>
        <c:axPos val="b"/>
        <c:numFmt formatCode="General" sourceLinked="1"/>
        <c:majorTickMark val="out"/>
        <c:minorTickMark val="none"/>
        <c:tickLblPos val="nextTo"/>
        <c:crossAx val="126237312"/>
        <c:crosses val="autoZero"/>
        <c:auto val="1"/>
        <c:lblAlgn val="ctr"/>
        <c:lblOffset val="100"/>
        <c:noMultiLvlLbl val="0"/>
      </c:catAx>
      <c:valAx>
        <c:axId val="126237312"/>
        <c:scaling>
          <c:orientation val="minMax"/>
        </c:scaling>
        <c:delete val="0"/>
        <c:axPos val="l"/>
        <c:majorGridlines/>
        <c:numFmt formatCode="#,##0" sourceLinked="0"/>
        <c:majorTickMark val="out"/>
        <c:minorTickMark val="none"/>
        <c:tickLblPos val="nextTo"/>
        <c:crossAx val="126235776"/>
        <c:crosses val="autoZero"/>
        <c:crossBetween val="between"/>
      </c:valAx>
    </c:plotArea>
    <c:legend>
      <c:legendPos val="r"/>
      <c:overlay val="0"/>
      <c:spPr>
        <a:ln>
          <a:solidFill>
            <a:srgbClr val="BE9B55"/>
          </a:solidFill>
        </a:ln>
      </c:spPr>
    </c:legend>
    <c:plotVisOnly val="1"/>
    <c:dispBlanksAs val="gap"/>
    <c:showDLblsOverMax val="0"/>
  </c:chart>
  <c:printSettings>
    <c:headerFooter/>
    <c:pageMargins b="0.75000000000000089" l="0.70000000000000062" r="0.70000000000000062" t="0.75000000000000089"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17915880097746"/>
          <c:y val="3.1135304515507039E-2"/>
          <c:w val="0.65336269946588232"/>
          <c:h val="0.77033183352081169"/>
        </c:manualLayout>
      </c:layout>
      <c:barChart>
        <c:barDir val="col"/>
        <c:grouping val="clustered"/>
        <c:varyColors val="0"/>
        <c:ser>
          <c:idx val="0"/>
          <c:order val="0"/>
          <c:tx>
            <c:strRef>
              <c:f>'GDP '!$L$145</c:f>
              <c:strCache>
                <c:ptCount val="1"/>
                <c:pt idx="0">
                  <c:v>الناتج المحلي الإجمالي</c:v>
                </c:pt>
              </c:strCache>
            </c:strRef>
          </c:tx>
          <c:spPr>
            <a:solidFill>
              <a:schemeClr val="bg2">
                <a:lumMod val="50000"/>
              </a:schemeClr>
            </a:solidFill>
          </c:spPr>
          <c:invertIfNegative val="0"/>
          <c:cat>
            <c:numRef>
              <c:f>'GDP '!$C$142:$E$142</c:f>
              <c:numCache>
                <c:formatCode>General</c:formatCode>
                <c:ptCount val="3"/>
                <c:pt idx="0">
                  <c:v>2008</c:v>
                </c:pt>
                <c:pt idx="1">
                  <c:v>2009</c:v>
                </c:pt>
                <c:pt idx="2">
                  <c:v>2010</c:v>
                </c:pt>
              </c:numCache>
            </c:numRef>
          </c:cat>
          <c:val>
            <c:numRef>
              <c:f>'GDP '!$C$143:$E$143</c:f>
              <c:numCache>
                <c:formatCode>#,##0</c:formatCode>
                <c:ptCount val="3"/>
                <c:pt idx="0">
                  <c:v>705159.12021122978</c:v>
                </c:pt>
                <c:pt idx="1">
                  <c:v>535310.82681124576</c:v>
                </c:pt>
                <c:pt idx="2">
                  <c:v>620316.47685125063</c:v>
                </c:pt>
              </c:numCache>
            </c:numRef>
          </c:val>
        </c:ser>
        <c:ser>
          <c:idx val="1"/>
          <c:order val="1"/>
          <c:tx>
            <c:strRef>
              <c:f>'GDP '!$L$146</c:f>
              <c:strCache>
                <c:ptCount val="1"/>
                <c:pt idx="0">
                  <c:v>الواردات </c:v>
                </c:pt>
              </c:strCache>
            </c:strRef>
          </c:tx>
          <c:spPr>
            <a:solidFill>
              <a:schemeClr val="accent2">
                <a:lumMod val="60000"/>
                <a:lumOff val="40000"/>
              </a:schemeClr>
            </a:solidFill>
          </c:spPr>
          <c:invertIfNegative val="0"/>
          <c:cat>
            <c:numRef>
              <c:f>'GDP '!$C$142:$E$142</c:f>
              <c:numCache>
                <c:formatCode>General</c:formatCode>
                <c:ptCount val="3"/>
                <c:pt idx="0">
                  <c:v>2008</c:v>
                </c:pt>
                <c:pt idx="1">
                  <c:v>2009</c:v>
                </c:pt>
                <c:pt idx="2">
                  <c:v>2010</c:v>
                </c:pt>
              </c:numCache>
            </c:numRef>
          </c:cat>
          <c:val>
            <c:numRef>
              <c:f>'GDP '!$C$144:$E$144</c:f>
              <c:numCache>
                <c:formatCode>#,##0</c:formatCode>
                <c:ptCount val="3"/>
                <c:pt idx="0">
                  <c:v>90277.039067999998</c:v>
                </c:pt>
                <c:pt idx="1">
                  <c:v>93872.167709000001</c:v>
                </c:pt>
                <c:pt idx="2">
                  <c:v>86574.122810999994</c:v>
                </c:pt>
              </c:numCache>
            </c:numRef>
          </c:val>
        </c:ser>
        <c:dLbls>
          <c:showLegendKey val="0"/>
          <c:showVal val="0"/>
          <c:showCatName val="0"/>
          <c:showSerName val="0"/>
          <c:showPercent val="0"/>
          <c:showBubbleSize val="0"/>
        </c:dLbls>
        <c:gapWidth val="150"/>
        <c:axId val="113874432"/>
        <c:axId val="113875968"/>
      </c:barChart>
      <c:catAx>
        <c:axId val="113874432"/>
        <c:scaling>
          <c:orientation val="minMax"/>
        </c:scaling>
        <c:delete val="0"/>
        <c:axPos val="b"/>
        <c:numFmt formatCode="General" sourceLinked="1"/>
        <c:majorTickMark val="out"/>
        <c:minorTickMark val="none"/>
        <c:tickLblPos val="nextTo"/>
        <c:txPr>
          <a:bodyPr/>
          <a:lstStyle/>
          <a:p>
            <a:pPr>
              <a:defRPr lang="en-US"/>
            </a:pPr>
            <a:endParaRPr lang="en-US"/>
          </a:p>
        </c:txPr>
        <c:crossAx val="113875968"/>
        <c:crosses val="autoZero"/>
        <c:auto val="1"/>
        <c:lblAlgn val="ctr"/>
        <c:lblOffset val="100"/>
        <c:noMultiLvlLbl val="0"/>
      </c:catAx>
      <c:valAx>
        <c:axId val="113875968"/>
        <c:scaling>
          <c:orientation val="minMax"/>
        </c:scaling>
        <c:delete val="0"/>
        <c:axPos val="l"/>
        <c:majorGridlines/>
        <c:numFmt formatCode="#,##0" sourceLinked="1"/>
        <c:majorTickMark val="out"/>
        <c:minorTickMark val="none"/>
        <c:tickLblPos val="nextTo"/>
        <c:txPr>
          <a:bodyPr/>
          <a:lstStyle/>
          <a:p>
            <a:pPr>
              <a:defRPr lang="en-US"/>
            </a:pPr>
            <a:endParaRPr lang="en-US"/>
          </a:p>
        </c:txPr>
        <c:crossAx val="113874432"/>
        <c:crosses val="autoZero"/>
        <c:crossBetween val="between"/>
      </c:valAx>
    </c:plotArea>
    <c:legend>
      <c:legendPos val="b"/>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28869946409474"/>
          <c:y val="5.6669595224066796E-2"/>
          <c:w val="0.6256016831704122"/>
          <c:h val="0.81546149697243953"/>
        </c:manualLayout>
      </c:layout>
      <c:barChart>
        <c:barDir val="col"/>
        <c:grouping val="clustered"/>
        <c:varyColors val="0"/>
        <c:ser>
          <c:idx val="0"/>
          <c:order val="0"/>
          <c:tx>
            <c:strRef>
              <c:f>electricity1!$F$90</c:f>
              <c:strCache>
                <c:ptCount val="1"/>
                <c:pt idx="0">
                  <c:v>الإنتاج</c:v>
                </c:pt>
              </c:strCache>
            </c:strRef>
          </c:tx>
          <c:spPr>
            <a:solidFill>
              <a:srgbClr val="BE9B55"/>
            </a:solidFill>
          </c:spPr>
          <c:invertIfNegative val="0"/>
          <c:cat>
            <c:numRef>
              <c:f>electricity1!$G$89:$I$89</c:f>
              <c:numCache>
                <c:formatCode>General</c:formatCode>
                <c:ptCount val="3"/>
                <c:pt idx="0">
                  <c:v>2008</c:v>
                </c:pt>
                <c:pt idx="1">
                  <c:v>2009</c:v>
                </c:pt>
                <c:pt idx="2">
                  <c:v>2010</c:v>
                </c:pt>
              </c:numCache>
            </c:numRef>
          </c:cat>
          <c:val>
            <c:numRef>
              <c:f>electricity1!$G$90:$I$90</c:f>
              <c:numCache>
                <c:formatCode>General</c:formatCode>
                <c:ptCount val="3"/>
                <c:pt idx="0">
                  <c:v>172565</c:v>
                </c:pt>
                <c:pt idx="1">
                  <c:v>185955</c:v>
                </c:pt>
                <c:pt idx="2">
                  <c:v>183561</c:v>
                </c:pt>
              </c:numCache>
            </c:numRef>
          </c:val>
        </c:ser>
        <c:ser>
          <c:idx val="1"/>
          <c:order val="1"/>
          <c:tx>
            <c:strRef>
              <c:f>electricity1!$F$91</c:f>
              <c:strCache>
                <c:ptCount val="1"/>
                <c:pt idx="0">
                  <c:v>الاستهلاك</c:v>
                </c:pt>
              </c:strCache>
            </c:strRef>
          </c:tx>
          <c:spPr>
            <a:solidFill>
              <a:schemeClr val="accent2">
                <a:lumMod val="60000"/>
                <a:lumOff val="40000"/>
              </a:schemeClr>
            </a:solidFill>
          </c:spPr>
          <c:invertIfNegative val="0"/>
          <c:cat>
            <c:numRef>
              <c:f>electricity1!$G$89:$I$89</c:f>
              <c:numCache>
                <c:formatCode>General</c:formatCode>
                <c:ptCount val="3"/>
                <c:pt idx="0">
                  <c:v>2008</c:v>
                </c:pt>
                <c:pt idx="1">
                  <c:v>2009</c:v>
                </c:pt>
                <c:pt idx="2">
                  <c:v>2010</c:v>
                </c:pt>
              </c:numCache>
            </c:numRef>
          </c:cat>
          <c:val>
            <c:numRef>
              <c:f>electricity1!$G$91:$I$91</c:f>
              <c:numCache>
                <c:formatCode>#,##0</c:formatCode>
                <c:ptCount val="3"/>
                <c:pt idx="0">
                  <c:v>170202</c:v>
                </c:pt>
                <c:pt idx="1">
                  <c:v>173781</c:v>
                </c:pt>
                <c:pt idx="2">
                  <c:v>192028</c:v>
                </c:pt>
              </c:numCache>
            </c:numRef>
          </c:val>
        </c:ser>
        <c:dLbls>
          <c:showLegendKey val="0"/>
          <c:showVal val="0"/>
          <c:showCatName val="0"/>
          <c:showSerName val="0"/>
          <c:showPercent val="0"/>
          <c:showBubbleSize val="0"/>
        </c:dLbls>
        <c:gapWidth val="150"/>
        <c:axId val="126258560"/>
        <c:axId val="126276736"/>
      </c:barChart>
      <c:catAx>
        <c:axId val="126258560"/>
        <c:scaling>
          <c:orientation val="minMax"/>
        </c:scaling>
        <c:delete val="0"/>
        <c:axPos val="b"/>
        <c:numFmt formatCode="General" sourceLinked="1"/>
        <c:majorTickMark val="out"/>
        <c:minorTickMark val="none"/>
        <c:tickLblPos val="nextTo"/>
        <c:crossAx val="126276736"/>
        <c:crosses val="autoZero"/>
        <c:auto val="1"/>
        <c:lblAlgn val="ctr"/>
        <c:lblOffset val="100"/>
        <c:noMultiLvlLbl val="0"/>
      </c:catAx>
      <c:valAx>
        <c:axId val="126276736"/>
        <c:scaling>
          <c:orientation val="minMax"/>
        </c:scaling>
        <c:delete val="0"/>
        <c:axPos val="l"/>
        <c:majorGridlines/>
        <c:numFmt formatCode="#,##0" sourceLinked="0"/>
        <c:majorTickMark val="out"/>
        <c:minorTickMark val="none"/>
        <c:tickLblPos val="nextTo"/>
        <c:crossAx val="126258560"/>
        <c:crosses val="autoZero"/>
        <c:crossBetween val="between"/>
      </c:valAx>
    </c:plotArea>
    <c:legend>
      <c:legendPos val="r"/>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08233556470878"/>
          <c:y val="5.4804668825136876E-2"/>
          <c:w val="0.5787107754420957"/>
          <c:h val="0.82153443122500303"/>
        </c:manualLayout>
      </c:layout>
      <c:barChart>
        <c:barDir val="col"/>
        <c:grouping val="clustered"/>
        <c:varyColors val="0"/>
        <c:ser>
          <c:idx val="0"/>
          <c:order val="0"/>
          <c:tx>
            <c:strRef>
              <c:f>electricity1!$F$118</c:f>
              <c:strCache>
                <c:ptCount val="1"/>
                <c:pt idx="0">
                  <c:v>أبوظبي</c:v>
                </c:pt>
              </c:strCache>
            </c:strRef>
          </c:tx>
          <c:spPr>
            <a:solidFill>
              <a:srgbClr val="BE9B55"/>
            </a:solidFill>
          </c:spPr>
          <c:invertIfNegative val="0"/>
          <c:cat>
            <c:numRef>
              <c:f>electricity1!$G$117:$I$117</c:f>
              <c:numCache>
                <c:formatCode>General</c:formatCode>
                <c:ptCount val="3"/>
                <c:pt idx="0">
                  <c:v>2008</c:v>
                </c:pt>
                <c:pt idx="1">
                  <c:v>2009</c:v>
                </c:pt>
                <c:pt idx="2">
                  <c:v>2010</c:v>
                </c:pt>
              </c:numCache>
            </c:numRef>
          </c:cat>
          <c:val>
            <c:numRef>
              <c:f>electricity1!$G$118:$I$118</c:f>
              <c:numCache>
                <c:formatCode>General</c:formatCode>
                <c:ptCount val="3"/>
                <c:pt idx="0">
                  <c:v>105615</c:v>
                </c:pt>
                <c:pt idx="1">
                  <c:v>107837</c:v>
                </c:pt>
                <c:pt idx="2">
                  <c:v>116369</c:v>
                </c:pt>
              </c:numCache>
            </c:numRef>
          </c:val>
        </c:ser>
        <c:ser>
          <c:idx val="1"/>
          <c:order val="1"/>
          <c:tx>
            <c:strRef>
              <c:f>electricity1!$F$119</c:f>
              <c:strCache>
                <c:ptCount val="1"/>
                <c:pt idx="0">
                  <c:v>العين</c:v>
                </c:pt>
              </c:strCache>
            </c:strRef>
          </c:tx>
          <c:invertIfNegative val="0"/>
          <c:cat>
            <c:numRef>
              <c:f>electricity1!$G$117:$I$117</c:f>
              <c:numCache>
                <c:formatCode>General</c:formatCode>
                <c:ptCount val="3"/>
                <c:pt idx="0">
                  <c:v>2008</c:v>
                </c:pt>
                <c:pt idx="1">
                  <c:v>2009</c:v>
                </c:pt>
                <c:pt idx="2">
                  <c:v>2010</c:v>
                </c:pt>
              </c:numCache>
            </c:numRef>
          </c:cat>
          <c:val>
            <c:numRef>
              <c:f>electricity1!$G$119:$I$119</c:f>
              <c:numCache>
                <c:formatCode>General</c:formatCode>
                <c:ptCount val="3"/>
                <c:pt idx="0">
                  <c:v>41121</c:v>
                </c:pt>
                <c:pt idx="1">
                  <c:v>41985</c:v>
                </c:pt>
                <c:pt idx="2">
                  <c:v>51079</c:v>
                </c:pt>
              </c:numCache>
            </c:numRef>
          </c:val>
        </c:ser>
        <c:ser>
          <c:idx val="2"/>
          <c:order val="2"/>
          <c:tx>
            <c:strRef>
              <c:f>electricity1!$F$120</c:f>
              <c:strCache>
                <c:ptCount val="1"/>
                <c:pt idx="0">
                  <c:v>المنطقة الغربية</c:v>
                </c:pt>
              </c:strCache>
            </c:strRef>
          </c:tx>
          <c:spPr>
            <a:solidFill>
              <a:schemeClr val="accent2">
                <a:lumMod val="60000"/>
                <a:lumOff val="40000"/>
              </a:schemeClr>
            </a:solidFill>
          </c:spPr>
          <c:invertIfNegative val="0"/>
          <c:cat>
            <c:numRef>
              <c:f>electricity1!$G$117:$I$117</c:f>
              <c:numCache>
                <c:formatCode>General</c:formatCode>
                <c:ptCount val="3"/>
                <c:pt idx="0">
                  <c:v>2008</c:v>
                </c:pt>
                <c:pt idx="1">
                  <c:v>2009</c:v>
                </c:pt>
                <c:pt idx="2">
                  <c:v>2010</c:v>
                </c:pt>
              </c:numCache>
            </c:numRef>
          </c:cat>
          <c:val>
            <c:numRef>
              <c:f>electricity1!$G$120:$I$120</c:f>
              <c:numCache>
                <c:formatCode>General</c:formatCode>
                <c:ptCount val="3"/>
                <c:pt idx="0">
                  <c:v>23466</c:v>
                </c:pt>
                <c:pt idx="1">
                  <c:v>23959</c:v>
                </c:pt>
                <c:pt idx="2">
                  <c:v>24580</c:v>
                </c:pt>
              </c:numCache>
            </c:numRef>
          </c:val>
        </c:ser>
        <c:dLbls>
          <c:showLegendKey val="0"/>
          <c:showVal val="0"/>
          <c:showCatName val="0"/>
          <c:showSerName val="0"/>
          <c:showPercent val="0"/>
          <c:showBubbleSize val="0"/>
        </c:dLbls>
        <c:gapWidth val="150"/>
        <c:axId val="127892096"/>
        <c:axId val="127893888"/>
      </c:barChart>
      <c:catAx>
        <c:axId val="127892096"/>
        <c:scaling>
          <c:orientation val="minMax"/>
        </c:scaling>
        <c:delete val="0"/>
        <c:axPos val="b"/>
        <c:numFmt formatCode="General" sourceLinked="1"/>
        <c:majorTickMark val="out"/>
        <c:minorTickMark val="none"/>
        <c:tickLblPos val="nextTo"/>
        <c:crossAx val="127893888"/>
        <c:crosses val="autoZero"/>
        <c:auto val="1"/>
        <c:lblAlgn val="ctr"/>
        <c:lblOffset val="100"/>
        <c:noMultiLvlLbl val="0"/>
      </c:catAx>
      <c:valAx>
        <c:axId val="127893888"/>
        <c:scaling>
          <c:orientation val="minMax"/>
        </c:scaling>
        <c:delete val="0"/>
        <c:axPos val="l"/>
        <c:majorGridlines/>
        <c:numFmt formatCode="#,##0" sourceLinked="0"/>
        <c:majorTickMark val="out"/>
        <c:minorTickMark val="none"/>
        <c:tickLblPos val="nextTo"/>
        <c:crossAx val="127892096"/>
        <c:crosses val="autoZero"/>
        <c:crossBetween val="between"/>
      </c:valAx>
    </c:plotArea>
    <c:legend>
      <c:legendPos val="r"/>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ar-AE" sz="1200"/>
              <a:t>استهلاك المياه المحلاة حسب المنطقة</a:t>
            </a:r>
            <a:endParaRPr lang="en-US" sz="1200"/>
          </a:p>
        </c:rich>
      </c:tx>
      <c:overlay val="1"/>
    </c:title>
    <c:autoTitleDeleted val="0"/>
    <c:plotArea>
      <c:layout/>
      <c:pieChart>
        <c:varyColors val="1"/>
        <c:ser>
          <c:idx val="0"/>
          <c:order val="0"/>
          <c:dLbls>
            <c:dLbl>
              <c:idx val="2"/>
              <c:layout>
                <c:manualLayout>
                  <c:x val="0.18872572600450668"/>
                  <c:y val="0.19206349206349224"/>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electricity1!$H$108:$H$110</c:f>
              <c:strCache>
                <c:ptCount val="3"/>
                <c:pt idx="0">
                  <c:v>أبوظبي</c:v>
                </c:pt>
                <c:pt idx="1">
                  <c:v>العين</c:v>
                </c:pt>
                <c:pt idx="2">
                  <c:v>المنطقة الغربية</c:v>
                </c:pt>
              </c:strCache>
            </c:strRef>
          </c:cat>
          <c:val>
            <c:numRef>
              <c:f>electricity1!$I$108:$I$110</c:f>
              <c:numCache>
                <c:formatCode>General</c:formatCode>
                <c:ptCount val="3"/>
                <c:pt idx="0">
                  <c:v>116369</c:v>
                </c:pt>
                <c:pt idx="1">
                  <c:v>51079</c:v>
                </c:pt>
                <c:pt idx="2">
                  <c:v>24580</c:v>
                </c:pt>
              </c:numCache>
            </c:numRef>
          </c:val>
        </c:ser>
        <c:dLbls>
          <c:showLegendKey val="0"/>
          <c:showVal val="1"/>
          <c:showCatName val="0"/>
          <c:showSerName val="0"/>
          <c:showPercent val="0"/>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pieChart>
        <c:varyColors val="1"/>
        <c:ser>
          <c:idx val="0"/>
          <c:order val="0"/>
          <c:dLbls>
            <c:dLbl>
              <c:idx val="3"/>
              <c:layout>
                <c:manualLayout>
                  <c:x val="2.4723315835520614E-2"/>
                  <c:y val="0.17708333333333368"/>
                </c:manualLayout>
              </c:layout>
              <c:showLegendKey val="0"/>
              <c:showVal val="0"/>
              <c:showCatName val="1"/>
              <c:showSerName val="0"/>
              <c:showPercent val="1"/>
              <c:showBubbleSize val="0"/>
            </c:dLbl>
            <c:dLbl>
              <c:idx val="4"/>
              <c:layout>
                <c:manualLayout>
                  <c:x val="-4.5210192475940505E-2"/>
                  <c:y val="5.2083333333333516E-2"/>
                </c:manualLayout>
              </c:layout>
              <c:showLegendKey val="0"/>
              <c:showVal val="0"/>
              <c:showCatName val="1"/>
              <c:showSerName val="0"/>
              <c:showPercent val="1"/>
              <c:showBubbleSize val="0"/>
            </c:dLbl>
            <c:dLbl>
              <c:idx val="5"/>
              <c:layout>
                <c:manualLayout>
                  <c:x val="9.033661417322833E-2"/>
                  <c:y val="0.11689814814814815"/>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electricity1!$I$136:$I$141</c:f>
              <c:strCache>
                <c:ptCount val="6"/>
                <c:pt idx="0">
                  <c:v>القطاع المنزلي</c:v>
                </c:pt>
                <c:pt idx="1">
                  <c:v>القطاع التجاري</c:v>
                </c:pt>
                <c:pt idx="2">
                  <c:v>القطاع الحكومي</c:v>
                </c:pt>
                <c:pt idx="3">
                  <c:v>الزراعة</c:v>
                </c:pt>
                <c:pt idx="4">
                  <c:v>الصناعة</c:v>
                </c:pt>
                <c:pt idx="5">
                  <c:v>القطاعات الأخرى</c:v>
                </c:pt>
              </c:strCache>
            </c:strRef>
          </c:cat>
          <c:val>
            <c:numRef>
              <c:f>electricity1!$J$136:$J$141</c:f>
              <c:numCache>
                <c:formatCode>#,##0</c:formatCode>
                <c:ptCount val="6"/>
                <c:pt idx="0">
                  <c:v>131140</c:v>
                </c:pt>
                <c:pt idx="1">
                  <c:v>18093</c:v>
                </c:pt>
                <c:pt idx="2">
                  <c:v>32184</c:v>
                </c:pt>
                <c:pt idx="3">
                  <c:v>7132</c:v>
                </c:pt>
                <c:pt idx="4">
                  <c:v>1250</c:v>
                </c:pt>
                <c:pt idx="5">
                  <c:v>2229</c:v>
                </c:pt>
              </c:numCache>
            </c:numRef>
          </c:val>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ar-AE" sz="1200"/>
              <a:t> استهلاك الكهرباء حسب المنطقة</a:t>
            </a:r>
            <a:endParaRPr lang="en-US" sz="1200"/>
          </a:p>
        </c:rich>
      </c:tx>
      <c:overlay val="1"/>
    </c:title>
    <c:autoTitleDeleted val="0"/>
    <c:plotArea>
      <c:layout>
        <c:manualLayout>
          <c:layoutTarget val="inner"/>
          <c:xMode val="edge"/>
          <c:yMode val="edge"/>
          <c:x val="0.24275844016043421"/>
          <c:y val="0.21959555432980449"/>
          <c:w val="0.5894465754843653"/>
          <c:h val="0.77551198000286359"/>
        </c:manualLayout>
      </c:layout>
      <c:pieChart>
        <c:varyColors val="1"/>
        <c:ser>
          <c:idx val="0"/>
          <c:order val="0"/>
          <c:dLbls>
            <c:dLbl>
              <c:idx val="2"/>
              <c:layout>
                <c:manualLayout>
                  <c:x val="3.4121374603948332E-2"/>
                  <c:y val="-2.042900919305414E-2"/>
                </c:manualLayout>
              </c:layout>
              <c:dLblPos val="inEnd"/>
              <c:showLegendKey val="0"/>
              <c:showVal val="0"/>
              <c:showCatName val="1"/>
              <c:showSerName val="0"/>
              <c:showPercent val="1"/>
              <c:showBubbleSize val="0"/>
            </c:dLbl>
            <c:showLegendKey val="0"/>
            <c:showVal val="0"/>
            <c:showCatName val="1"/>
            <c:showSerName val="0"/>
            <c:showPercent val="1"/>
            <c:showBubbleSize val="0"/>
            <c:showLeaderLines val="1"/>
          </c:dLbls>
          <c:cat>
            <c:strRef>
              <c:f>electricity1!$I$24:$I$26</c:f>
              <c:strCache>
                <c:ptCount val="3"/>
                <c:pt idx="0">
                  <c:v>أبوظبي</c:v>
                </c:pt>
                <c:pt idx="1">
                  <c:v>العين</c:v>
                </c:pt>
                <c:pt idx="2">
                  <c:v>المنطقة الغربية</c:v>
                </c:pt>
              </c:strCache>
            </c:strRef>
          </c:cat>
          <c:val>
            <c:numRef>
              <c:f>electricity1!$J$24:$J$26</c:f>
              <c:numCache>
                <c:formatCode>General</c:formatCode>
                <c:ptCount val="3"/>
                <c:pt idx="0">
                  <c:v>25829424.157264367</c:v>
                </c:pt>
                <c:pt idx="1">
                  <c:v>9921347.773483973</c:v>
                </c:pt>
                <c:pt idx="2">
                  <c:v>4893228.0692516565</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1" l="0.75000000000000189" r="0.75000000000000189" t="1" header="0.5" footer="0.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ar-AE" sz="1200"/>
              <a:t>ستهلاك الكهرباء حسب القطاع الاقتصادي</a:t>
            </a:r>
            <a:endParaRPr lang="en-US" sz="1200"/>
          </a:p>
        </c:rich>
      </c:tx>
      <c:overlay val="1"/>
    </c:title>
    <c:autoTitleDeleted val="0"/>
    <c:plotArea>
      <c:layout/>
      <c:pieChart>
        <c:varyColors val="1"/>
        <c:ser>
          <c:idx val="0"/>
          <c:order val="0"/>
          <c:dLbls>
            <c:dLbl>
              <c:idx val="3"/>
              <c:layout>
                <c:manualLayout>
                  <c:x val="8.790113735783027E-2"/>
                  <c:y val="0.23224081364829396"/>
                </c:manualLayout>
              </c:layout>
              <c:showLegendKey val="0"/>
              <c:showVal val="0"/>
              <c:showCatName val="1"/>
              <c:showSerName val="0"/>
              <c:showPercent val="1"/>
              <c:showBubbleSize val="0"/>
            </c:dLbl>
            <c:dLbl>
              <c:idx val="4"/>
              <c:layout>
                <c:manualLayout>
                  <c:x val="3.4356955380577432E-3"/>
                  <c:y val="0.12152777777777779"/>
                </c:manualLayout>
              </c:layout>
              <c:showLegendKey val="0"/>
              <c:showVal val="0"/>
              <c:showCatName val="1"/>
              <c:showSerName val="0"/>
              <c:showPercent val="1"/>
              <c:showBubbleSize val="0"/>
            </c:dLbl>
            <c:dLbl>
              <c:idx val="5"/>
              <c:layout>
                <c:manualLayout>
                  <c:x val="7.4004155730533691E-2"/>
                  <c:y val="0.17708333333333368"/>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electricity1!$I$51:$I$56</c:f>
              <c:strCache>
                <c:ptCount val="6"/>
                <c:pt idx="0">
                  <c:v>القطاع المنزلي</c:v>
                </c:pt>
                <c:pt idx="1">
                  <c:v>القطاع التجاري</c:v>
                </c:pt>
                <c:pt idx="2">
                  <c:v>القطاع الحكومي</c:v>
                </c:pt>
                <c:pt idx="3">
                  <c:v>الزراعة</c:v>
                </c:pt>
                <c:pt idx="4">
                  <c:v>الصناعة</c:v>
                </c:pt>
                <c:pt idx="5">
                  <c:v>القطاعات الأخرى</c:v>
                </c:pt>
              </c:strCache>
            </c:strRef>
          </c:cat>
          <c:val>
            <c:numRef>
              <c:f>electricity1!$J$51:$J$56</c:f>
              <c:numCache>
                <c:formatCode>#,##0</c:formatCode>
                <c:ptCount val="6"/>
                <c:pt idx="0">
                  <c:v>15857748.039071463</c:v>
                </c:pt>
                <c:pt idx="1">
                  <c:v>12657934.389388304</c:v>
                </c:pt>
                <c:pt idx="2">
                  <c:v>6916055.2581513571</c:v>
                </c:pt>
                <c:pt idx="3">
                  <c:v>3664920.0864033229</c:v>
                </c:pt>
                <c:pt idx="4">
                  <c:v>1202917.4398546417</c:v>
                </c:pt>
                <c:pt idx="5">
                  <c:v>344424.78713091044</c:v>
                </c:pt>
              </c:numCache>
            </c:numRef>
          </c:val>
        </c:ser>
        <c:dLbls>
          <c:showLegendKey val="0"/>
          <c:showVal val="1"/>
          <c:showCatName val="0"/>
          <c:showSerName val="0"/>
          <c:showPercent val="0"/>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ar-AE" sz="1200"/>
              <a:t> رخص البناء الصادرة حسب نوع الاستخدام والمنطقة، 2010</a:t>
            </a:r>
            <a:endParaRPr lang="en-US" sz="1200"/>
          </a:p>
        </c:rich>
      </c:tx>
      <c:overlay val="0"/>
    </c:title>
    <c:autoTitleDeleted val="0"/>
    <c:plotArea>
      <c:layout>
        <c:manualLayout>
          <c:layoutTarget val="inner"/>
          <c:xMode val="edge"/>
          <c:yMode val="edge"/>
          <c:x val="0.35604505686789101"/>
          <c:y val="0.11574074074074124"/>
          <c:w val="0.59790638670165797"/>
          <c:h val="0.67464895013123638"/>
        </c:manualLayout>
      </c:layout>
      <c:barChart>
        <c:barDir val="bar"/>
        <c:grouping val="percentStacked"/>
        <c:varyColors val="0"/>
        <c:ser>
          <c:idx val="0"/>
          <c:order val="0"/>
          <c:tx>
            <c:strRef>
              <c:f>construction!$J$102</c:f>
              <c:strCache>
                <c:ptCount val="1"/>
                <c:pt idx="0">
                  <c:v>أبوظبي</c:v>
                </c:pt>
              </c:strCache>
            </c:strRef>
          </c:tx>
          <c:invertIfNegative val="0"/>
          <c:dPt>
            <c:idx val="7"/>
            <c:invertIfNegative val="0"/>
            <c:bubble3D val="0"/>
            <c:spPr>
              <a:solidFill>
                <a:srgbClr val="BF975B"/>
              </a:solidFill>
            </c:spPr>
          </c:dPt>
          <c:cat>
            <c:strRef>
              <c:f>construction!$I$103:$I$110</c:f>
              <c:strCache>
                <c:ptCount val="8"/>
                <c:pt idx="0">
                  <c:v>سكنية </c:v>
                </c:pt>
                <c:pt idx="1">
                  <c:v>تجارية </c:v>
                </c:pt>
                <c:pt idx="2">
                  <c:v>صناعية </c:v>
                </c:pt>
                <c:pt idx="3">
                  <c:v>مرافق عامة</c:v>
                </c:pt>
                <c:pt idx="4">
                  <c:v>زراعية</c:v>
                </c:pt>
                <c:pt idx="5">
                  <c:v>سكنية وتجارية</c:v>
                </c:pt>
                <c:pt idx="6">
                  <c:v>تراخص مؤقتة</c:v>
                </c:pt>
                <c:pt idx="7">
                  <c:v>أخرى</c:v>
                </c:pt>
              </c:strCache>
            </c:strRef>
          </c:cat>
          <c:val>
            <c:numRef>
              <c:f>construction!$J$103:$J$110</c:f>
              <c:numCache>
                <c:formatCode>#,##0</c:formatCode>
                <c:ptCount val="8"/>
                <c:pt idx="0">
                  <c:v>4473</c:v>
                </c:pt>
                <c:pt idx="1">
                  <c:v>968</c:v>
                </c:pt>
                <c:pt idx="2">
                  <c:v>638</c:v>
                </c:pt>
                <c:pt idx="3">
                  <c:v>3</c:v>
                </c:pt>
                <c:pt idx="4">
                  <c:v>80</c:v>
                </c:pt>
                <c:pt idx="5">
                  <c:v>6</c:v>
                </c:pt>
                <c:pt idx="6">
                  <c:v>279</c:v>
                </c:pt>
                <c:pt idx="7">
                  <c:v>821</c:v>
                </c:pt>
              </c:numCache>
            </c:numRef>
          </c:val>
        </c:ser>
        <c:ser>
          <c:idx val="1"/>
          <c:order val="1"/>
          <c:tx>
            <c:strRef>
              <c:f>construction!$K$102</c:f>
              <c:strCache>
                <c:ptCount val="1"/>
                <c:pt idx="0">
                  <c:v>العين</c:v>
                </c:pt>
              </c:strCache>
            </c:strRef>
          </c:tx>
          <c:spPr>
            <a:solidFill>
              <a:srgbClr val="838183"/>
            </a:solidFill>
          </c:spPr>
          <c:invertIfNegative val="0"/>
          <c:cat>
            <c:strRef>
              <c:f>construction!$I$103:$I$110</c:f>
              <c:strCache>
                <c:ptCount val="8"/>
                <c:pt idx="0">
                  <c:v>سكنية </c:v>
                </c:pt>
                <c:pt idx="1">
                  <c:v>تجارية </c:v>
                </c:pt>
                <c:pt idx="2">
                  <c:v>صناعية </c:v>
                </c:pt>
                <c:pt idx="3">
                  <c:v>مرافق عامة</c:v>
                </c:pt>
                <c:pt idx="4">
                  <c:v>زراعية</c:v>
                </c:pt>
                <c:pt idx="5">
                  <c:v>سكنية وتجارية</c:v>
                </c:pt>
                <c:pt idx="6">
                  <c:v>تراخص مؤقتة</c:v>
                </c:pt>
                <c:pt idx="7">
                  <c:v>أخرى</c:v>
                </c:pt>
              </c:strCache>
            </c:strRef>
          </c:cat>
          <c:val>
            <c:numRef>
              <c:f>construction!$K$103:$K$110</c:f>
              <c:numCache>
                <c:formatCode>#,##0</c:formatCode>
                <c:ptCount val="8"/>
                <c:pt idx="0">
                  <c:v>2422</c:v>
                </c:pt>
                <c:pt idx="1">
                  <c:v>313</c:v>
                </c:pt>
                <c:pt idx="2">
                  <c:v>196</c:v>
                </c:pt>
                <c:pt idx="3">
                  <c:v>84</c:v>
                </c:pt>
                <c:pt idx="4">
                  <c:v>56</c:v>
                </c:pt>
                <c:pt idx="5">
                  <c:v>193</c:v>
                </c:pt>
                <c:pt idx="6">
                  <c:v>0</c:v>
                </c:pt>
                <c:pt idx="7">
                  <c:v>113</c:v>
                </c:pt>
              </c:numCache>
            </c:numRef>
          </c:val>
        </c:ser>
        <c:ser>
          <c:idx val="2"/>
          <c:order val="2"/>
          <c:tx>
            <c:strRef>
              <c:f>construction!$L$102</c:f>
              <c:strCache>
                <c:ptCount val="1"/>
                <c:pt idx="0">
                  <c:v>المنطقة الغربية</c:v>
                </c:pt>
              </c:strCache>
            </c:strRef>
          </c:tx>
          <c:spPr>
            <a:solidFill>
              <a:srgbClr val="FF3300"/>
            </a:solidFill>
          </c:spPr>
          <c:invertIfNegative val="0"/>
          <c:cat>
            <c:strRef>
              <c:f>construction!$I$103:$I$110</c:f>
              <c:strCache>
                <c:ptCount val="8"/>
                <c:pt idx="0">
                  <c:v>سكنية </c:v>
                </c:pt>
                <c:pt idx="1">
                  <c:v>تجارية </c:v>
                </c:pt>
                <c:pt idx="2">
                  <c:v>صناعية </c:v>
                </c:pt>
                <c:pt idx="3">
                  <c:v>مرافق عامة</c:v>
                </c:pt>
                <c:pt idx="4">
                  <c:v>زراعية</c:v>
                </c:pt>
                <c:pt idx="5">
                  <c:v>سكنية وتجارية</c:v>
                </c:pt>
                <c:pt idx="6">
                  <c:v>تراخص مؤقتة</c:v>
                </c:pt>
                <c:pt idx="7">
                  <c:v>أخرى</c:v>
                </c:pt>
              </c:strCache>
            </c:strRef>
          </c:cat>
          <c:val>
            <c:numRef>
              <c:f>construction!$L$103:$L$110</c:f>
              <c:numCache>
                <c:formatCode>#,##0</c:formatCode>
                <c:ptCount val="8"/>
                <c:pt idx="0">
                  <c:v>653</c:v>
                </c:pt>
                <c:pt idx="1">
                  <c:v>75</c:v>
                </c:pt>
                <c:pt idx="2">
                  <c:v>100</c:v>
                </c:pt>
                <c:pt idx="3">
                  <c:v>34</c:v>
                </c:pt>
                <c:pt idx="4">
                  <c:v>24</c:v>
                </c:pt>
                <c:pt idx="5">
                  <c:v>0</c:v>
                </c:pt>
                <c:pt idx="6">
                  <c:v>0</c:v>
                </c:pt>
                <c:pt idx="7">
                  <c:v>1</c:v>
                </c:pt>
              </c:numCache>
            </c:numRef>
          </c:val>
        </c:ser>
        <c:dLbls>
          <c:showLegendKey val="0"/>
          <c:showVal val="0"/>
          <c:showCatName val="0"/>
          <c:showSerName val="0"/>
          <c:showPercent val="0"/>
          <c:showBubbleSize val="0"/>
        </c:dLbls>
        <c:gapWidth val="150"/>
        <c:overlap val="100"/>
        <c:axId val="127384960"/>
        <c:axId val="127485056"/>
      </c:barChart>
      <c:catAx>
        <c:axId val="127384960"/>
        <c:scaling>
          <c:orientation val="minMax"/>
        </c:scaling>
        <c:delete val="0"/>
        <c:axPos val="l"/>
        <c:majorTickMark val="out"/>
        <c:minorTickMark val="none"/>
        <c:tickLblPos val="nextTo"/>
        <c:crossAx val="127485056"/>
        <c:crosses val="autoZero"/>
        <c:auto val="1"/>
        <c:lblAlgn val="ctr"/>
        <c:lblOffset val="100"/>
        <c:noMultiLvlLbl val="0"/>
      </c:catAx>
      <c:valAx>
        <c:axId val="127485056"/>
        <c:scaling>
          <c:orientation val="minMax"/>
        </c:scaling>
        <c:delete val="0"/>
        <c:axPos val="b"/>
        <c:majorGridlines/>
        <c:numFmt formatCode="0%" sourceLinked="1"/>
        <c:majorTickMark val="out"/>
        <c:minorTickMark val="none"/>
        <c:tickLblPos val="nextTo"/>
        <c:crossAx val="127384960"/>
        <c:crosses val="autoZero"/>
        <c:crossBetween val="between"/>
      </c:valAx>
    </c:plotArea>
    <c:legend>
      <c:legendPos val="r"/>
      <c:layout>
        <c:manualLayout>
          <c:xMode val="edge"/>
          <c:yMode val="edge"/>
          <c:x val="0.33530249343832136"/>
          <c:y val="0.91146106736657961"/>
          <c:w val="0.20116367428320367"/>
          <c:h val="8.8538893000776053E-2"/>
        </c:manualLayout>
      </c:layout>
      <c:overlay val="0"/>
    </c:legend>
    <c:plotVisOnly val="1"/>
    <c:dispBlanksAs val="gap"/>
    <c:showDLblsOverMax val="0"/>
  </c:chart>
  <c:printSettings>
    <c:headerFooter/>
    <c:pageMargins b="1" l="0.75000000000000189" r="0.75000000000000189"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chemeClr val="bg2">
                  <a:lumMod val="50000"/>
                </a:schemeClr>
              </a:solidFill>
            </c:spPr>
          </c:dPt>
          <c:dPt>
            <c:idx val="1"/>
            <c:invertIfNegative val="0"/>
            <c:bubble3D val="0"/>
            <c:spPr>
              <a:solidFill>
                <a:srgbClr val="C00000"/>
              </a:solidFill>
            </c:spPr>
          </c:dPt>
          <c:dPt>
            <c:idx val="2"/>
            <c:invertIfNegative val="0"/>
            <c:bubble3D val="0"/>
            <c:spPr>
              <a:solidFill>
                <a:schemeClr val="accent2">
                  <a:lumMod val="60000"/>
                  <a:lumOff val="40000"/>
                </a:schemeClr>
              </a:solidFill>
            </c:spPr>
          </c:dPt>
          <c:cat>
            <c:strRef>
              <c:f>transport!$F$32:$F$34</c:f>
              <c:strCache>
                <c:ptCount val="3"/>
                <c:pt idx="0">
                  <c:v>أبوظبي</c:v>
                </c:pt>
                <c:pt idx="1">
                  <c:v>العين</c:v>
                </c:pt>
                <c:pt idx="2">
                  <c:v>المنطقة الغربية</c:v>
                </c:pt>
              </c:strCache>
            </c:strRef>
          </c:cat>
          <c:val>
            <c:numRef>
              <c:f>transport!$G$32:$G$34</c:f>
              <c:numCache>
                <c:formatCode>#,##0</c:formatCode>
                <c:ptCount val="3"/>
                <c:pt idx="0">
                  <c:v>468916</c:v>
                </c:pt>
                <c:pt idx="1">
                  <c:v>176587</c:v>
                </c:pt>
                <c:pt idx="2">
                  <c:v>23330</c:v>
                </c:pt>
              </c:numCache>
            </c:numRef>
          </c:val>
        </c:ser>
        <c:dLbls>
          <c:showLegendKey val="0"/>
          <c:showVal val="0"/>
          <c:showCatName val="0"/>
          <c:showSerName val="0"/>
          <c:showPercent val="0"/>
          <c:showBubbleSize val="0"/>
        </c:dLbls>
        <c:gapWidth val="150"/>
        <c:axId val="127560320"/>
        <c:axId val="127562112"/>
      </c:barChart>
      <c:catAx>
        <c:axId val="127560320"/>
        <c:scaling>
          <c:orientation val="minMax"/>
        </c:scaling>
        <c:delete val="0"/>
        <c:axPos val="b"/>
        <c:majorTickMark val="out"/>
        <c:minorTickMark val="none"/>
        <c:tickLblPos val="nextTo"/>
        <c:crossAx val="127562112"/>
        <c:crosses val="autoZero"/>
        <c:auto val="1"/>
        <c:lblAlgn val="ctr"/>
        <c:lblOffset val="100"/>
        <c:noMultiLvlLbl val="0"/>
      </c:catAx>
      <c:valAx>
        <c:axId val="127562112"/>
        <c:scaling>
          <c:orientation val="minMax"/>
        </c:scaling>
        <c:delete val="0"/>
        <c:axPos val="l"/>
        <c:majorGridlines/>
        <c:numFmt formatCode="#,##0" sourceLinked="1"/>
        <c:majorTickMark val="out"/>
        <c:minorTickMark val="none"/>
        <c:tickLblPos val="nextTo"/>
        <c:crossAx val="127560320"/>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ar-AE" sz="1200"/>
              <a:t> عدد المركبات المرخصة حسب المنطقة</a:t>
            </a:r>
            <a:endParaRPr lang="en-US" sz="1200"/>
          </a:p>
        </c:rich>
      </c:tx>
      <c:overlay val="1"/>
    </c:title>
    <c:autoTitleDeleted val="0"/>
    <c:plotArea>
      <c:layout>
        <c:manualLayout>
          <c:layoutTarget val="inner"/>
          <c:xMode val="edge"/>
          <c:yMode val="edge"/>
          <c:x val="0.14868954567744236"/>
          <c:y val="0.2142927122599097"/>
          <c:w val="0.6182029729977645"/>
          <c:h val="0.78058837847358464"/>
        </c:manualLayout>
      </c:layout>
      <c:pieChart>
        <c:varyColors val="1"/>
        <c:ser>
          <c:idx val="0"/>
          <c:order val="0"/>
          <c:spPr>
            <a:solidFill>
              <a:srgbClr val="BF975B"/>
            </a:solidFill>
          </c:spPr>
          <c:dPt>
            <c:idx val="1"/>
            <c:bubble3D val="0"/>
            <c:spPr>
              <a:solidFill>
                <a:srgbClr val="BF975B">
                  <a:alpha val="70000"/>
                </a:srgbClr>
              </a:solidFill>
            </c:spPr>
          </c:dPt>
          <c:dPt>
            <c:idx val="2"/>
            <c:bubble3D val="0"/>
            <c:spPr>
              <a:solidFill>
                <a:srgbClr val="BF975B">
                  <a:alpha val="50000"/>
                </a:srgbClr>
              </a:solidFill>
            </c:spPr>
          </c:dPt>
          <c:dLbls>
            <c:dLbl>
              <c:idx val="2"/>
              <c:layout>
                <c:manualLayout>
                  <c:x val="0.12002066325175861"/>
                  <c:y val="0.23911741922673821"/>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transport!$I$23:$I$25</c:f>
              <c:strCache>
                <c:ptCount val="3"/>
                <c:pt idx="0">
                  <c:v>أبوظبي</c:v>
                </c:pt>
                <c:pt idx="1">
                  <c:v>العين</c:v>
                </c:pt>
                <c:pt idx="2">
                  <c:v>المنطقة الغربية</c:v>
                </c:pt>
              </c:strCache>
            </c:strRef>
          </c:cat>
          <c:val>
            <c:numRef>
              <c:f>transport!$J$23:$J$25</c:f>
              <c:numCache>
                <c:formatCode>General</c:formatCode>
                <c:ptCount val="3"/>
                <c:pt idx="0">
                  <c:v>468916</c:v>
                </c:pt>
                <c:pt idx="1">
                  <c:v>176587</c:v>
                </c:pt>
                <c:pt idx="2">
                  <c:v>23330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1" l="0.75000000000000189" r="0.75000000000000189"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ar-AE" sz="1200"/>
              <a:t>حركة الطائرات حسب المطار والشهر</a:t>
            </a:r>
            <a:endParaRPr lang="en-US" sz="1200"/>
          </a:p>
        </c:rich>
      </c:tx>
      <c:layout>
        <c:manualLayout>
          <c:xMode val="edge"/>
          <c:yMode val="edge"/>
          <c:x val="0.2831645361665594"/>
          <c:y val="2.6799006396943936E-2"/>
        </c:manualLayout>
      </c:layout>
      <c:overlay val="1"/>
    </c:title>
    <c:autoTitleDeleted val="0"/>
    <c:plotArea>
      <c:layout>
        <c:manualLayout>
          <c:layoutTarget val="inner"/>
          <c:xMode val="edge"/>
          <c:yMode val="edge"/>
          <c:x val="8.3876925476311565E-2"/>
          <c:y val="0.16269353226027111"/>
          <c:w val="0.86087251549513077"/>
          <c:h val="0.55626120801620849"/>
        </c:manualLayout>
      </c:layout>
      <c:lineChart>
        <c:grouping val="standard"/>
        <c:varyColors val="0"/>
        <c:ser>
          <c:idx val="0"/>
          <c:order val="0"/>
          <c:tx>
            <c:strRef>
              <c:f>transport!$I$180</c:f>
              <c:strCache>
                <c:ptCount val="1"/>
                <c:pt idx="0">
                  <c:v>مطار أبوظبي الدولي</c:v>
                </c:pt>
              </c:strCache>
            </c:strRef>
          </c:tx>
          <c:spPr>
            <a:ln w="15875">
              <a:solidFill>
                <a:srgbClr val="BE975B"/>
              </a:solidFill>
              <a:prstDash val="dash"/>
            </a:ln>
          </c:spPr>
          <c:marker>
            <c:symbol val="none"/>
          </c:marker>
          <c:cat>
            <c:strRef>
              <c:f>transport!$H$181:$H$192</c:f>
              <c:strCache>
                <c:ptCount val="12"/>
                <c:pt idx="0">
                  <c:v>يناير</c:v>
                </c:pt>
                <c:pt idx="1">
                  <c:v>فبراير</c:v>
                </c:pt>
                <c:pt idx="2">
                  <c:v>مارس</c:v>
                </c:pt>
                <c:pt idx="3">
                  <c:v>إبريل </c:v>
                </c:pt>
                <c:pt idx="4">
                  <c:v>مايو</c:v>
                </c:pt>
                <c:pt idx="5">
                  <c:v>يونيو</c:v>
                </c:pt>
                <c:pt idx="6">
                  <c:v>يوليو</c:v>
                </c:pt>
                <c:pt idx="7">
                  <c:v>أغسطس</c:v>
                </c:pt>
                <c:pt idx="8">
                  <c:v>سبتمبر</c:v>
                </c:pt>
                <c:pt idx="9">
                  <c:v>أكتوبر </c:v>
                </c:pt>
                <c:pt idx="10">
                  <c:v>نوفمبر</c:v>
                </c:pt>
                <c:pt idx="11">
                  <c:v>ديسمبر</c:v>
                </c:pt>
              </c:strCache>
            </c:strRef>
          </c:cat>
          <c:val>
            <c:numRef>
              <c:f>transport!$I$181:$I$192</c:f>
              <c:numCache>
                <c:formatCode>#,##0</c:formatCode>
                <c:ptCount val="12"/>
                <c:pt idx="0">
                  <c:v>11846</c:v>
                </c:pt>
                <c:pt idx="1">
                  <c:v>10460</c:v>
                </c:pt>
                <c:pt idx="2">
                  <c:v>11536</c:v>
                </c:pt>
                <c:pt idx="3">
                  <c:v>10844</c:v>
                </c:pt>
                <c:pt idx="4">
                  <c:v>11613</c:v>
                </c:pt>
                <c:pt idx="5">
                  <c:v>11148</c:v>
                </c:pt>
                <c:pt idx="6">
                  <c:v>10857</c:v>
                </c:pt>
                <c:pt idx="7">
                  <c:v>11402</c:v>
                </c:pt>
                <c:pt idx="8">
                  <c:v>10946</c:v>
                </c:pt>
                <c:pt idx="9">
                  <c:v>11532</c:v>
                </c:pt>
                <c:pt idx="10">
                  <c:v>11689</c:v>
                </c:pt>
                <c:pt idx="11">
                  <c:v>11842</c:v>
                </c:pt>
              </c:numCache>
            </c:numRef>
          </c:val>
          <c:smooth val="1"/>
        </c:ser>
        <c:ser>
          <c:idx val="1"/>
          <c:order val="1"/>
          <c:tx>
            <c:strRef>
              <c:f>transport!$J$180</c:f>
              <c:strCache>
                <c:ptCount val="1"/>
                <c:pt idx="0">
                  <c:v>مطار العين الدولي</c:v>
                </c:pt>
              </c:strCache>
            </c:strRef>
          </c:tx>
          <c:spPr>
            <a:ln w="15875">
              <a:solidFill>
                <a:srgbClr val="FF3300">
                  <a:alpha val="70000"/>
                </a:srgbClr>
              </a:solidFill>
              <a:prstDash val="dash"/>
            </a:ln>
          </c:spPr>
          <c:marker>
            <c:symbol val="none"/>
          </c:marker>
          <c:cat>
            <c:strRef>
              <c:f>transport!$H$181:$H$192</c:f>
              <c:strCache>
                <c:ptCount val="12"/>
                <c:pt idx="0">
                  <c:v>يناير</c:v>
                </c:pt>
                <c:pt idx="1">
                  <c:v>فبراير</c:v>
                </c:pt>
                <c:pt idx="2">
                  <c:v>مارس</c:v>
                </c:pt>
                <c:pt idx="3">
                  <c:v>إبريل </c:v>
                </c:pt>
                <c:pt idx="4">
                  <c:v>مايو</c:v>
                </c:pt>
                <c:pt idx="5">
                  <c:v>يونيو</c:v>
                </c:pt>
                <c:pt idx="6">
                  <c:v>يوليو</c:v>
                </c:pt>
                <c:pt idx="7">
                  <c:v>أغسطس</c:v>
                </c:pt>
                <c:pt idx="8">
                  <c:v>سبتمبر</c:v>
                </c:pt>
                <c:pt idx="9">
                  <c:v>أكتوبر </c:v>
                </c:pt>
                <c:pt idx="10">
                  <c:v>نوفمبر</c:v>
                </c:pt>
                <c:pt idx="11">
                  <c:v>ديسمبر</c:v>
                </c:pt>
              </c:strCache>
            </c:strRef>
          </c:cat>
          <c:val>
            <c:numRef>
              <c:f>transport!$J$181:$J$192</c:f>
              <c:numCache>
                <c:formatCode>#,##0</c:formatCode>
                <c:ptCount val="12"/>
                <c:pt idx="0">
                  <c:v>4039</c:v>
                </c:pt>
                <c:pt idx="1">
                  <c:v>3051</c:v>
                </c:pt>
                <c:pt idx="2">
                  <c:v>9066</c:v>
                </c:pt>
                <c:pt idx="3">
                  <c:v>8884</c:v>
                </c:pt>
                <c:pt idx="4">
                  <c:v>9922</c:v>
                </c:pt>
                <c:pt idx="5">
                  <c:v>7097</c:v>
                </c:pt>
                <c:pt idx="6">
                  <c:v>5648</c:v>
                </c:pt>
                <c:pt idx="7">
                  <c:v>3565</c:v>
                </c:pt>
                <c:pt idx="8">
                  <c:v>4568</c:v>
                </c:pt>
                <c:pt idx="9">
                  <c:v>6848</c:v>
                </c:pt>
                <c:pt idx="10">
                  <c:v>3500</c:v>
                </c:pt>
                <c:pt idx="11">
                  <c:v>2357</c:v>
                </c:pt>
              </c:numCache>
            </c:numRef>
          </c:val>
          <c:smooth val="1"/>
        </c:ser>
        <c:dLbls>
          <c:showLegendKey val="0"/>
          <c:showVal val="0"/>
          <c:showCatName val="0"/>
          <c:showSerName val="0"/>
          <c:showPercent val="0"/>
          <c:showBubbleSize val="0"/>
        </c:dLbls>
        <c:marker val="1"/>
        <c:smooth val="0"/>
        <c:axId val="128715776"/>
        <c:axId val="128746240"/>
      </c:lineChart>
      <c:catAx>
        <c:axId val="128715776"/>
        <c:scaling>
          <c:orientation val="minMax"/>
        </c:scaling>
        <c:delete val="0"/>
        <c:axPos val="b"/>
        <c:majorTickMark val="out"/>
        <c:minorTickMark val="none"/>
        <c:tickLblPos val="nextTo"/>
        <c:txPr>
          <a:bodyPr/>
          <a:lstStyle/>
          <a:p>
            <a:pPr>
              <a:defRPr>
                <a:solidFill>
                  <a:srgbClr val="3D3D3D"/>
                </a:solidFill>
              </a:defRPr>
            </a:pPr>
            <a:endParaRPr lang="en-US"/>
          </a:p>
        </c:txPr>
        <c:crossAx val="128746240"/>
        <c:crosses val="autoZero"/>
        <c:auto val="1"/>
        <c:lblAlgn val="ctr"/>
        <c:lblOffset val="100"/>
        <c:noMultiLvlLbl val="0"/>
      </c:catAx>
      <c:valAx>
        <c:axId val="128746240"/>
        <c:scaling>
          <c:orientation val="minMax"/>
        </c:scaling>
        <c:delete val="0"/>
        <c:axPos val="l"/>
        <c:majorGridlines>
          <c:spPr>
            <a:ln w="3175">
              <a:solidFill>
                <a:srgbClr val="BE975B">
                  <a:alpha val="50000"/>
                </a:srgbClr>
              </a:solidFill>
            </a:ln>
          </c:spPr>
        </c:majorGridlines>
        <c:numFmt formatCode="#,##0" sourceLinked="1"/>
        <c:majorTickMark val="out"/>
        <c:minorTickMark val="none"/>
        <c:tickLblPos val="nextTo"/>
        <c:txPr>
          <a:bodyPr/>
          <a:lstStyle/>
          <a:p>
            <a:pPr>
              <a:defRPr>
                <a:solidFill>
                  <a:srgbClr val="3D3D3D"/>
                </a:solidFill>
              </a:defRPr>
            </a:pPr>
            <a:endParaRPr lang="en-US"/>
          </a:p>
        </c:txPr>
        <c:crossAx val="128715776"/>
        <c:crosses val="autoZero"/>
        <c:crossBetween val="between"/>
      </c:valAx>
    </c:plotArea>
    <c:legend>
      <c:legendPos val="r"/>
      <c:layout>
        <c:manualLayout>
          <c:xMode val="edge"/>
          <c:yMode val="edge"/>
          <c:x val="0.22023201138783421"/>
          <c:y val="0.52745039736173349"/>
          <c:w val="0.31239343571530731"/>
          <c:h val="6.5717742395041523E-2"/>
        </c:manualLayout>
      </c:layout>
      <c:overlay val="0"/>
      <c:txPr>
        <a:bodyPr/>
        <a:lstStyle/>
        <a:p>
          <a:pPr>
            <a:defRPr>
              <a:solidFill>
                <a:srgbClr val="3D3D3D"/>
              </a:solidFill>
            </a:defRPr>
          </a:pPr>
          <a:endParaRPr lang="en-US"/>
        </a:p>
      </c:txPr>
    </c:legend>
    <c:plotVisOnly val="1"/>
    <c:dispBlanksAs val="gap"/>
    <c:showDLblsOverMax val="0"/>
  </c:chart>
  <c:printSettings>
    <c:headerFooter/>
    <c:pageMargins b="1" l="0.75000000000000189" r="0.75000000000000189"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94509582922451"/>
          <c:y val="3.6732593465186945E-2"/>
          <c:w val="0.48815161524292588"/>
          <c:h val="0.92652199971066507"/>
        </c:manualLayout>
      </c:layout>
      <c:pieChart>
        <c:varyColors val="1"/>
        <c:ser>
          <c:idx val="0"/>
          <c:order val="0"/>
          <c:tx>
            <c:strRef>
              <c:f>'BoP&amp;Trade'!$E$7</c:f>
              <c:strCache>
                <c:ptCount val="1"/>
                <c:pt idx="0">
                  <c:v>2010</c:v>
                </c:pt>
              </c:strCache>
            </c:strRef>
          </c:tx>
          <c:dPt>
            <c:idx val="0"/>
            <c:bubble3D val="0"/>
            <c:spPr>
              <a:solidFill>
                <a:schemeClr val="accent2">
                  <a:lumMod val="60000"/>
                  <a:lumOff val="40000"/>
                </a:schemeClr>
              </a:solidFill>
            </c:spPr>
          </c:dPt>
          <c:dPt>
            <c:idx val="1"/>
            <c:bubble3D val="0"/>
            <c:spPr>
              <a:solidFill>
                <a:srgbClr val="E63723"/>
              </a:solidFill>
            </c:spPr>
          </c:dPt>
          <c:dPt>
            <c:idx val="2"/>
            <c:bubble3D val="0"/>
            <c:spPr>
              <a:solidFill>
                <a:srgbClr val="BE9B55"/>
              </a:solidFill>
            </c:spPr>
          </c:dPt>
          <c:dLbls>
            <c:dLbl>
              <c:idx val="0"/>
              <c:layout>
                <c:manualLayout>
                  <c:x val="-9.6336625913808524E-2"/>
                  <c:y val="0.14304461942257221"/>
                </c:manualLayout>
              </c:layout>
              <c:tx>
                <c:rich>
                  <a:bodyPr/>
                  <a:lstStyle/>
                  <a:p>
                    <a:r>
                      <a:rPr lang="ar-AE"/>
                      <a:t>
10.6%</a:t>
                    </a:r>
                  </a:p>
                </c:rich>
              </c:tx>
              <c:dLblPos val="bestFit"/>
              <c:showLegendKey val="0"/>
              <c:showVal val="0"/>
              <c:showCatName val="1"/>
              <c:showSerName val="0"/>
              <c:showPercent val="1"/>
              <c:showBubbleSize val="0"/>
            </c:dLbl>
            <c:dLbl>
              <c:idx val="1"/>
              <c:layout>
                <c:manualLayout>
                  <c:x val="-0.12212269688952899"/>
                  <c:y val="0.13381569429805518"/>
                </c:manualLayout>
              </c:layout>
              <c:tx>
                <c:rich>
                  <a:bodyPr/>
                  <a:lstStyle/>
                  <a:p>
                    <a:r>
                      <a:rPr lang="ar-AE"/>
                      <a:t>
10.1%</a:t>
                    </a:r>
                  </a:p>
                </c:rich>
              </c:tx>
              <c:dLblPos val="bestFit"/>
              <c:showLegendKey val="0"/>
              <c:showVal val="0"/>
              <c:showCatName val="1"/>
              <c:showSerName val="0"/>
              <c:showPercent val="1"/>
              <c:showBubbleSize val="0"/>
            </c:dLbl>
            <c:dLbl>
              <c:idx val="2"/>
              <c:tx>
                <c:rich>
                  <a:bodyPr/>
                  <a:lstStyle/>
                  <a:p>
                    <a:r>
                      <a:rPr lang="ar-AE"/>
                      <a:t>
79.3%</a:t>
                    </a:r>
                  </a:p>
                </c:rich>
              </c:tx>
              <c:showLegendKey val="0"/>
              <c:showVal val="0"/>
              <c:showCatName val="1"/>
              <c:showSerName val="0"/>
              <c:showPercent val="1"/>
              <c:showBubbleSize val="0"/>
            </c:dLbl>
            <c:numFmt formatCode="0.0%" sourceLinked="0"/>
            <c:spPr>
              <a:noFill/>
              <a:ln w="25400">
                <a:noFill/>
              </a:ln>
            </c:spPr>
            <c:txPr>
              <a:bodyPr/>
              <a:lstStyle/>
              <a:p>
                <a:pPr>
                  <a:defRPr sz="1200" b="1">
                    <a:solidFill>
                      <a:schemeClr val="bg1"/>
                    </a:solidFill>
                  </a:defRPr>
                </a:pPr>
                <a:endParaRPr lang="en-US"/>
              </a:p>
            </c:txPr>
            <c:showLegendKey val="0"/>
            <c:showVal val="0"/>
            <c:showCatName val="1"/>
            <c:showSerName val="0"/>
            <c:showPercent val="1"/>
            <c:showBubbleSize val="0"/>
            <c:showLeaderLines val="1"/>
          </c:dLbls>
          <c:cat>
            <c:strRef>
              <c:f>'BoP&amp;Trade'!$A$10:$A$12</c:f>
              <c:strCache>
                <c:ptCount val="3"/>
                <c:pt idx="0">
                  <c:v>الصادرات غير النفطية</c:v>
                </c:pt>
                <c:pt idx="1">
                  <c:v>المعاد تصديره</c:v>
                </c:pt>
                <c:pt idx="2">
                  <c:v>الواردات</c:v>
                </c:pt>
              </c:strCache>
            </c:strRef>
          </c:cat>
          <c:val>
            <c:numRef>
              <c:f>'BoP&amp;Trade'!$E$10:$E$12</c:f>
              <c:numCache>
                <c:formatCode>#,##0.0</c:formatCode>
                <c:ptCount val="3"/>
                <c:pt idx="0">
                  <c:v>11610.884797999999</c:v>
                </c:pt>
                <c:pt idx="1">
                  <c:v>10991.670990000001</c:v>
                </c:pt>
                <c:pt idx="2">
                  <c:v>86574.122810999994</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printSettings>
    <c:headerFooter/>
    <c:pageMargins b="0.75000000000001465" l="0.70000000000000062" r="0.70000000000000062" t="0.75000000000001465" header="0.30000000000000032" footer="0.30000000000000032"/>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ar-AE"/>
              <a:t>عدد خطوط الهاتف الثابت</a:t>
            </a:r>
            <a:endParaRPr lang="en-US"/>
          </a:p>
        </c:rich>
      </c:tx>
      <c:overlay val="0"/>
    </c:title>
    <c:autoTitleDeleted val="0"/>
    <c:plotArea>
      <c:layout>
        <c:manualLayout>
          <c:layoutTarget val="inner"/>
          <c:xMode val="edge"/>
          <c:yMode val="edge"/>
          <c:x val="0.17297149565606262"/>
          <c:y val="0.21735855515036553"/>
          <c:w val="0.78070497225017554"/>
          <c:h val="0.62258954764211805"/>
        </c:manualLayout>
      </c:layout>
      <c:barChart>
        <c:barDir val="col"/>
        <c:grouping val="clustered"/>
        <c:varyColors val="0"/>
        <c:ser>
          <c:idx val="1"/>
          <c:order val="0"/>
          <c:tx>
            <c:strRef>
              <c:f>ICT!$H$15</c:f>
              <c:strCache>
                <c:ptCount val="1"/>
                <c:pt idx="0">
                  <c:v>عدد خطوط الهاتف الثابت</c:v>
                </c:pt>
              </c:strCache>
            </c:strRef>
          </c:tx>
          <c:spPr>
            <a:solidFill>
              <a:srgbClr val="BE975B"/>
            </a:solidFill>
          </c:spPr>
          <c:invertIfNegative val="0"/>
          <c:cat>
            <c:numRef>
              <c:f>ICT!$I$14:$L$14</c:f>
              <c:numCache>
                <c:formatCode>General</c:formatCode>
                <c:ptCount val="4"/>
                <c:pt idx="0">
                  <c:v>2007</c:v>
                </c:pt>
                <c:pt idx="1">
                  <c:v>2008</c:v>
                </c:pt>
                <c:pt idx="2">
                  <c:v>2009</c:v>
                </c:pt>
                <c:pt idx="3">
                  <c:v>2010</c:v>
                </c:pt>
              </c:numCache>
            </c:numRef>
          </c:cat>
          <c:val>
            <c:numRef>
              <c:f>ICT!$I$15:$L$15</c:f>
              <c:numCache>
                <c:formatCode>#,##0</c:formatCode>
                <c:ptCount val="4"/>
                <c:pt idx="0">
                  <c:v>366394</c:v>
                </c:pt>
                <c:pt idx="1">
                  <c:v>282225</c:v>
                </c:pt>
                <c:pt idx="2">
                  <c:v>306202</c:v>
                </c:pt>
                <c:pt idx="3">
                  <c:v>268847</c:v>
                </c:pt>
              </c:numCache>
            </c:numRef>
          </c:val>
        </c:ser>
        <c:dLbls>
          <c:showLegendKey val="0"/>
          <c:showVal val="0"/>
          <c:showCatName val="0"/>
          <c:showSerName val="0"/>
          <c:showPercent val="0"/>
          <c:showBubbleSize val="0"/>
        </c:dLbls>
        <c:gapWidth val="150"/>
        <c:axId val="129115264"/>
        <c:axId val="129116800"/>
      </c:barChart>
      <c:catAx>
        <c:axId val="129115264"/>
        <c:scaling>
          <c:orientation val="minMax"/>
        </c:scaling>
        <c:delete val="0"/>
        <c:axPos val="b"/>
        <c:numFmt formatCode="General" sourceLinked="1"/>
        <c:majorTickMark val="out"/>
        <c:minorTickMark val="none"/>
        <c:tickLblPos val="nextTo"/>
        <c:crossAx val="129116800"/>
        <c:crosses val="autoZero"/>
        <c:auto val="1"/>
        <c:lblAlgn val="ctr"/>
        <c:lblOffset val="100"/>
        <c:noMultiLvlLbl val="0"/>
      </c:catAx>
      <c:valAx>
        <c:axId val="129116800"/>
        <c:scaling>
          <c:orientation val="minMax"/>
        </c:scaling>
        <c:delete val="0"/>
        <c:axPos val="l"/>
        <c:majorGridlines>
          <c:spPr>
            <a:ln w="3175">
              <a:solidFill>
                <a:srgbClr val="BE975B">
                  <a:alpha val="50000"/>
                </a:srgbClr>
              </a:solidFill>
            </a:ln>
          </c:spPr>
        </c:majorGridlines>
        <c:numFmt formatCode="#,##0" sourceLinked="1"/>
        <c:majorTickMark val="out"/>
        <c:minorTickMark val="none"/>
        <c:tickLblPos val="nextTo"/>
        <c:crossAx val="129115264"/>
        <c:crosses val="autoZero"/>
        <c:crossBetween val="between"/>
      </c:valAx>
    </c:plotArea>
    <c:plotVisOnly val="1"/>
    <c:dispBlanksAs val="gap"/>
    <c:showDLblsOverMax val="0"/>
  </c:chart>
  <c:printSettings>
    <c:headerFooter/>
    <c:pageMargins b="1" l="0.75000000000000189" r="0.75000000000000189"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Number of Internet Subscribers</a:t>
            </a:r>
          </a:p>
        </c:rich>
      </c:tx>
      <c:layout>
        <c:manualLayout>
          <c:xMode val="edge"/>
          <c:yMode val="edge"/>
          <c:x val="0.22398029654133292"/>
          <c:y val="1.9424464833051623E-2"/>
        </c:manualLayout>
      </c:layout>
      <c:overlay val="0"/>
    </c:title>
    <c:autoTitleDeleted val="0"/>
    <c:plotArea>
      <c:layout>
        <c:manualLayout>
          <c:layoutTarget val="inner"/>
          <c:xMode val="edge"/>
          <c:yMode val="edge"/>
          <c:x val="0.17088339849681344"/>
          <c:y val="0.16906014140602574"/>
          <c:w val="0.72390002907958373"/>
          <c:h val="0.65433374595451099"/>
        </c:manualLayout>
      </c:layout>
      <c:barChart>
        <c:barDir val="col"/>
        <c:grouping val="clustered"/>
        <c:varyColors val="0"/>
        <c:ser>
          <c:idx val="0"/>
          <c:order val="0"/>
          <c:tx>
            <c:v>عدد خطوط الإنترنت العادي </c:v>
          </c:tx>
          <c:spPr>
            <a:solidFill>
              <a:srgbClr val="BE975B"/>
            </a:solidFill>
          </c:spPr>
          <c:invertIfNegative val="0"/>
          <c:cat>
            <c:numRef>
              <c:f>ICT!$I$14:$L$14</c:f>
              <c:numCache>
                <c:formatCode>General</c:formatCode>
                <c:ptCount val="4"/>
                <c:pt idx="0">
                  <c:v>2007</c:v>
                </c:pt>
                <c:pt idx="1">
                  <c:v>2008</c:v>
                </c:pt>
                <c:pt idx="2">
                  <c:v>2009</c:v>
                </c:pt>
                <c:pt idx="3">
                  <c:v>2010</c:v>
                </c:pt>
              </c:numCache>
            </c:numRef>
          </c:cat>
          <c:val>
            <c:numRef>
              <c:f>ICT!$I$16:$L$16</c:f>
              <c:numCache>
                <c:formatCode>#,##0</c:formatCode>
                <c:ptCount val="4"/>
                <c:pt idx="0">
                  <c:v>120866</c:v>
                </c:pt>
                <c:pt idx="1">
                  <c:v>189826</c:v>
                </c:pt>
                <c:pt idx="2">
                  <c:v>218355</c:v>
                </c:pt>
                <c:pt idx="3">
                  <c:v>401057</c:v>
                </c:pt>
              </c:numCache>
            </c:numRef>
          </c:val>
        </c:ser>
        <c:ser>
          <c:idx val="1"/>
          <c:order val="1"/>
          <c:tx>
            <c:strRef>
              <c:f>ICT!$H$17</c:f>
              <c:strCache>
                <c:ptCount val="1"/>
                <c:pt idx="0">
                  <c:v>عدد خطوط خدمة الإنترنت فائقة السرعة </c:v>
                </c:pt>
              </c:strCache>
            </c:strRef>
          </c:tx>
          <c:spPr>
            <a:solidFill>
              <a:srgbClr val="838183"/>
            </a:solidFill>
          </c:spPr>
          <c:invertIfNegative val="0"/>
          <c:cat>
            <c:numRef>
              <c:f>ICT!$I$14:$L$14</c:f>
              <c:numCache>
                <c:formatCode>General</c:formatCode>
                <c:ptCount val="4"/>
                <c:pt idx="0">
                  <c:v>2007</c:v>
                </c:pt>
                <c:pt idx="1">
                  <c:v>2008</c:v>
                </c:pt>
                <c:pt idx="2">
                  <c:v>2009</c:v>
                </c:pt>
                <c:pt idx="3">
                  <c:v>2010</c:v>
                </c:pt>
              </c:numCache>
            </c:numRef>
          </c:cat>
          <c:val>
            <c:numRef>
              <c:f>ICT!$I$17:$L$17</c:f>
              <c:numCache>
                <c:formatCode>#,##0</c:formatCode>
                <c:ptCount val="4"/>
                <c:pt idx="0">
                  <c:v>66554</c:v>
                </c:pt>
                <c:pt idx="1">
                  <c:v>210598</c:v>
                </c:pt>
                <c:pt idx="2">
                  <c:v>194964</c:v>
                </c:pt>
                <c:pt idx="3">
                  <c:v>208604</c:v>
                </c:pt>
              </c:numCache>
            </c:numRef>
          </c:val>
        </c:ser>
        <c:dLbls>
          <c:showLegendKey val="0"/>
          <c:showVal val="0"/>
          <c:showCatName val="0"/>
          <c:showSerName val="0"/>
          <c:showPercent val="0"/>
          <c:showBubbleSize val="0"/>
        </c:dLbls>
        <c:gapWidth val="150"/>
        <c:axId val="129137664"/>
        <c:axId val="129155840"/>
      </c:barChart>
      <c:catAx>
        <c:axId val="129137664"/>
        <c:scaling>
          <c:orientation val="minMax"/>
        </c:scaling>
        <c:delete val="0"/>
        <c:axPos val="b"/>
        <c:numFmt formatCode="General" sourceLinked="1"/>
        <c:majorTickMark val="out"/>
        <c:minorTickMark val="none"/>
        <c:tickLblPos val="nextTo"/>
        <c:crossAx val="129155840"/>
        <c:crosses val="autoZero"/>
        <c:auto val="1"/>
        <c:lblAlgn val="ctr"/>
        <c:lblOffset val="100"/>
        <c:noMultiLvlLbl val="0"/>
      </c:catAx>
      <c:valAx>
        <c:axId val="129155840"/>
        <c:scaling>
          <c:orientation val="minMax"/>
        </c:scaling>
        <c:delete val="0"/>
        <c:axPos val="l"/>
        <c:majorGridlines>
          <c:spPr>
            <a:ln w="3175">
              <a:solidFill>
                <a:srgbClr val="A58B22">
                  <a:alpha val="50000"/>
                </a:srgbClr>
              </a:solidFill>
            </a:ln>
          </c:spPr>
        </c:majorGridlines>
        <c:numFmt formatCode="#,##0" sourceLinked="1"/>
        <c:majorTickMark val="out"/>
        <c:minorTickMark val="none"/>
        <c:tickLblPos val="nextTo"/>
        <c:crossAx val="129137664"/>
        <c:crosses val="autoZero"/>
        <c:crossBetween val="between"/>
        <c:majorUnit val="100000"/>
      </c:valAx>
    </c:plotArea>
    <c:legend>
      <c:legendPos val="r"/>
      <c:layout>
        <c:manualLayout>
          <c:xMode val="edge"/>
          <c:yMode val="edge"/>
          <c:x val="0.13469325048774941"/>
          <c:y val="0.18850905626900044"/>
          <c:w val="0.73663368805235019"/>
          <c:h val="0.21504799767186389"/>
        </c:manualLayout>
      </c:layout>
      <c:overlay val="0"/>
      <c:spPr>
        <a:noFill/>
      </c:spPr>
    </c:legend>
    <c:plotVisOnly val="1"/>
    <c:dispBlanksAs val="gap"/>
    <c:showDLblsOverMax val="0"/>
  </c:chart>
  <c:printSettings>
    <c:headerFooter/>
    <c:pageMargins b="1" l="0.75000000000000189" r="0.75000000000000189"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ar-AE"/>
              <a:t>عدد خطوط الهاتف المتحرك</a:t>
            </a:r>
            <a:endParaRPr lang="en-US"/>
          </a:p>
        </c:rich>
      </c:tx>
      <c:overlay val="0"/>
    </c:title>
    <c:autoTitleDeleted val="0"/>
    <c:plotArea>
      <c:layout>
        <c:manualLayout>
          <c:layoutTarget val="inner"/>
          <c:xMode val="edge"/>
          <c:yMode val="edge"/>
          <c:x val="0.19182497999585144"/>
          <c:y val="0.16285718865500201"/>
          <c:w val="0.71851934711549004"/>
          <c:h val="0.66423654787304498"/>
        </c:manualLayout>
      </c:layout>
      <c:barChart>
        <c:barDir val="col"/>
        <c:grouping val="clustered"/>
        <c:varyColors val="0"/>
        <c:ser>
          <c:idx val="0"/>
          <c:order val="0"/>
          <c:tx>
            <c:strRef>
              <c:f>ICT!$H$18</c:f>
              <c:strCache>
                <c:ptCount val="1"/>
                <c:pt idx="0">
                  <c:v>عدد خطوط الهاتف المتحرك</c:v>
                </c:pt>
              </c:strCache>
            </c:strRef>
          </c:tx>
          <c:spPr>
            <a:solidFill>
              <a:srgbClr val="BE975B"/>
            </a:solidFill>
          </c:spPr>
          <c:invertIfNegative val="0"/>
          <c:cat>
            <c:numRef>
              <c:f>ICT!$I$14:$L$14</c:f>
              <c:numCache>
                <c:formatCode>General</c:formatCode>
                <c:ptCount val="4"/>
                <c:pt idx="0">
                  <c:v>2007</c:v>
                </c:pt>
                <c:pt idx="1">
                  <c:v>2008</c:v>
                </c:pt>
                <c:pt idx="2">
                  <c:v>2009</c:v>
                </c:pt>
                <c:pt idx="3">
                  <c:v>2010</c:v>
                </c:pt>
              </c:numCache>
            </c:numRef>
          </c:cat>
          <c:val>
            <c:numRef>
              <c:f>ICT!$I$18:$L$18</c:f>
              <c:numCache>
                <c:formatCode>#,##0</c:formatCode>
                <c:ptCount val="4"/>
                <c:pt idx="0">
                  <c:v>1974814</c:v>
                </c:pt>
                <c:pt idx="1">
                  <c:v>2529907</c:v>
                </c:pt>
                <c:pt idx="2">
                  <c:v>2898162</c:v>
                </c:pt>
                <c:pt idx="3">
                  <c:v>3160584</c:v>
                </c:pt>
              </c:numCache>
            </c:numRef>
          </c:val>
        </c:ser>
        <c:dLbls>
          <c:showLegendKey val="0"/>
          <c:showVal val="0"/>
          <c:showCatName val="0"/>
          <c:showSerName val="0"/>
          <c:showPercent val="0"/>
          <c:showBubbleSize val="0"/>
        </c:dLbls>
        <c:gapWidth val="150"/>
        <c:axId val="129250048"/>
        <c:axId val="129251584"/>
      </c:barChart>
      <c:catAx>
        <c:axId val="129250048"/>
        <c:scaling>
          <c:orientation val="minMax"/>
        </c:scaling>
        <c:delete val="0"/>
        <c:axPos val="b"/>
        <c:numFmt formatCode="General" sourceLinked="1"/>
        <c:majorTickMark val="out"/>
        <c:minorTickMark val="none"/>
        <c:tickLblPos val="nextTo"/>
        <c:crossAx val="129251584"/>
        <c:crosses val="autoZero"/>
        <c:auto val="1"/>
        <c:lblAlgn val="ctr"/>
        <c:lblOffset val="100"/>
        <c:noMultiLvlLbl val="0"/>
      </c:catAx>
      <c:valAx>
        <c:axId val="129251584"/>
        <c:scaling>
          <c:orientation val="minMax"/>
        </c:scaling>
        <c:delete val="0"/>
        <c:axPos val="l"/>
        <c:majorGridlines>
          <c:spPr>
            <a:ln w="3175">
              <a:solidFill>
                <a:srgbClr val="BE975B">
                  <a:alpha val="50000"/>
                </a:srgbClr>
              </a:solidFill>
            </a:ln>
          </c:spPr>
        </c:majorGridlines>
        <c:numFmt formatCode="#,##0" sourceLinked="1"/>
        <c:majorTickMark val="out"/>
        <c:minorTickMark val="none"/>
        <c:tickLblPos val="nextTo"/>
        <c:crossAx val="129250048"/>
        <c:crosses val="autoZero"/>
        <c:crossBetween val="between"/>
      </c:valAx>
    </c:plotArea>
    <c:plotVisOnly val="1"/>
    <c:dispBlanksAs val="gap"/>
    <c:showDLblsOverMax val="0"/>
  </c:chart>
  <c:printSettings>
    <c:headerFooter/>
    <c:pageMargins b="1" l="0.75000000000000189" r="0.75000000000000189"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437751531058663"/>
          <c:y val="5.1400554097404488E-2"/>
          <c:w val="0.54981780402449765"/>
          <c:h val="0.8326195683872849"/>
        </c:manualLayout>
      </c:layout>
      <c:barChart>
        <c:barDir val="col"/>
        <c:grouping val="clustered"/>
        <c:varyColors val="0"/>
        <c:ser>
          <c:idx val="0"/>
          <c:order val="0"/>
          <c:spPr>
            <a:solidFill>
              <a:schemeClr val="bg2">
                <a:lumMod val="50000"/>
              </a:schemeClr>
            </a:solidFill>
          </c:spPr>
          <c:invertIfNegative val="0"/>
          <c:cat>
            <c:numRef>
              <c:f>Hotel!$C$129:$E$129</c:f>
              <c:numCache>
                <c:formatCode>General</c:formatCode>
                <c:ptCount val="3"/>
                <c:pt idx="0">
                  <c:v>2008</c:v>
                </c:pt>
                <c:pt idx="1">
                  <c:v>2009</c:v>
                </c:pt>
                <c:pt idx="2">
                  <c:v>2010</c:v>
                </c:pt>
              </c:numCache>
            </c:numRef>
          </c:cat>
          <c:val>
            <c:numRef>
              <c:f>Hotel!$C$130:$E$130</c:f>
              <c:numCache>
                <c:formatCode>#,##0</c:formatCode>
                <c:ptCount val="3"/>
                <c:pt idx="0">
                  <c:v>4304871</c:v>
                </c:pt>
                <c:pt idx="1">
                  <c:v>4293074</c:v>
                </c:pt>
                <c:pt idx="2">
                  <c:v>4228398.75502</c:v>
                </c:pt>
              </c:numCache>
            </c:numRef>
          </c:val>
        </c:ser>
        <c:dLbls>
          <c:showLegendKey val="0"/>
          <c:showVal val="0"/>
          <c:showCatName val="0"/>
          <c:showSerName val="0"/>
          <c:showPercent val="0"/>
          <c:showBubbleSize val="0"/>
        </c:dLbls>
        <c:gapWidth val="150"/>
        <c:axId val="128882944"/>
        <c:axId val="128884736"/>
      </c:barChart>
      <c:catAx>
        <c:axId val="128882944"/>
        <c:scaling>
          <c:orientation val="minMax"/>
        </c:scaling>
        <c:delete val="0"/>
        <c:axPos val="b"/>
        <c:numFmt formatCode="General" sourceLinked="1"/>
        <c:majorTickMark val="out"/>
        <c:minorTickMark val="none"/>
        <c:tickLblPos val="nextTo"/>
        <c:crossAx val="128884736"/>
        <c:crosses val="autoZero"/>
        <c:auto val="1"/>
        <c:lblAlgn val="ctr"/>
        <c:lblOffset val="100"/>
        <c:noMultiLvlLbl val="0"/>
      </c:catAx>
      <c:valAx>
        <c:axId val="128884736"/>
        <c:scaling>
          <c:orientation val="minMax"/>
        </c:scaling>
        <c:delete val="0"/>
        <c:axPos val="l"/>
        <c:majorGridlines/>
        <c:numFmt formatCode="#,##0" sourceLinked="1"/>
        <c:majorTickMark val="out"/>
        <c:minorTickMark val="none"/>
        <c:tickLblPos val="nextTo"/>
        <c:crossAx val="128882944"/>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solidFill>
                  <a:srgbClr val="3D3D3D"/>
                </a:solidFill>
              </a:defRPr>
            </a:pPr>
            <a:r>
              <a:rPr lang="ar-AE" sz="1200">
                <a:solidFill>
                  <a:srgbClr val="3D3D3D"/>
                </a:solidFill>
              </a:rPr>
              <a:t> معدل الإشغال للمنشآت الفندقية حسب الشهر</a:t>
            </a:r>
            <a:endParaRPr lang="en-US" sz="1200">
              <a:solidFill>
                <a:srgbClr val="3D3D3D"/>
              </a:solidFill>
            </a:endParaRPr>
          </a:p>
        </c:rich>
      </c:tx>
      <c:layout>
        <c:manualLayout>
          <c:xMode val="edge"/>
          <c:yMode val="edge"/>
          <c:x val="0.38267536952617831"/>
          <c:y val="1.2096774193548401E-2"/>
        </c:manualLayout>
      </c:layout>
      <c:overlay val="0"/>
    </c:title>
    <c:autoTitleDeleted val="0"/>
    <c:plotArea>
      <c:layout>
        <c:manualLayout>
          <c:layoutTarget val="inner"/>
          <c:xMode val="edge"/>
          <c:yMode val="edge"/>
          <c:x val="0.114380715568449"/>
          <c:y val="0.12527749555499162"/>
          <c:w val="0.83226909794170501"/>
          <c:h val="0.65002540005080389"/>
        </c:manualLayout>
      </c:layout>
      <c:lineChart>
        <c:grouping val="standard"/>
        <c:varyColors val="0"/>
        <c:ser>
          <c:idx val="0"/>
          <c:order val="0"/>
          <c:tx>
            <c:v>2009</c:v>
          </c:tx>
          <c:spPr>
            <a:ln w="15875">
              <a:solidFill>
                <a:srgbClr val="FF3300"/>
              </a:solidFill>
              <a:prstDash val="dash"/>
            </a:ln>
          </c:spPr>
          <c:marker>
            <c:symbol val="none"/>
          </c:marker>
          <c:cat>
            <c:strRef>
              <c:f>Hotel!$H$114:$H$125</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Hotel!$I$114:$I$125</c:f>
              <c:numCache>
                <c:formatCode>0.00</c:formatCode>
                <c:ptCount val="12"/>
                <c:pt idx="0">
                  <c:v>78.260000000000005</c:v>
                </c:pt>
                <c:pt idx="1">
                  <c:v>83.35</c:v>
                </c:pt>
                <c:pt idx="2">
                  <c:v>83.5</c:v>
                </c:pt>
                <c:pt idx="3">
                  <c:v>79.349999999999994</c:v>
                </c:pt>
                <c:pt idx="4">
                  <c:v>73.92</c:v>
                </c:pt>
                <c:pt idx="5">
                  <c:v>71.34</c:v>
                </c:pt>
                <c:pt idx="6">
                  <c:v>68.430000000000007</c:v>
                </c:pt>
                <c:pt idx="7">
                  <c:v>64.959999999999994</c:v>
                </c:pt>
                <c:pt idx="8">
                  <c:v>66.13</c:v>
                </c:pt>
                <c:pt idx="9">
                  <c:v>78.09</c:v>
                </c:pt>
                <c:pt idx="10">
                  <c:v>65.25</c:v>
                </c:pt>
                <c:pt idx="11">
                  <c:v>59.71</c:v>
                </c:pt>
              </c:numCache>
            </c:numRef>
          </c:val>
          <c:smooth val="1"/>
        </c:ser>
        <c:ser>
          <c:idx val="1"/>
          <c:order val="1"/>
          <c:tx>
            <c:v>2010</c:v>
          </c:tx>
          <c:spPr>
            <a:ln w="15875">
              <a:solidFill>
                <a:srgbClr val="BE975B"/>
              </a:solidFill>
              <a:prstDash val="dash"/>
            </a:ln>
          </c:spPr>
          <c:marker>
            <c:symbol val="none"/>
          </c:marker>
          <c:cat>
            <c:strRef>
              <c:f>Hotel!$H$114:$H$125</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Hotel!$J$114:$J$125</c:f>
              <c:numCache>
                <c:formatCode>0.00</c:formatCode>
                <c:ptCount val="12"/>
                <c:pt idx="0">
                  <c:v>60.5</c:v>
                </c:pt>
                <c:pt idx="1">
                  <c:v>66.59</c:v>
                </c:pt>
                <c:pt idx="2">
                  <c:v>70.52</c:v>
                </c:pt>
                <c:pt idx="3">
                  <c:v>64.62</c:v>
                </c:pt>
                <c:pt idx="4">
                  <c:v>61.24</c:v>
                </c:pt>
                <c:pt idx="5">
                  <c:v>61.06</c:v>
                </c:pt>
                <c:pt idx="6">
                  <c:v>59.22</c:v>
                </c:pt>
                <c:pt idx="7">
                  <c:v>51.42</c:v>
                </c:pt>
                <c:pt idx="8">
                  <c:v>61.02</c:v>
                </c:pt>
                <c:pt idx="9">
                  <c:v>72.02</c:v>
                </c:pt>
                <c:pt idx="10">
                  <c:v>77.150000000000006</c:v>
                </c:pt>
                <c:pt idx="11">
                  <c:v>70.2</c:v>
                </c:pt>
              </c:numCache>
            </c:numRef>
          </c:val>
          <c:smooth val="1"/>
        </c:ser>
        <c:dLbls>
          <c:showLegendKey val="0"/>
          <c:showVal val="0"/>
          <c:showCatName val="0"/>
          <c:showSerName val="0"/>
          <c:showPercent val="0"/>
          <c:showBubbleSize val="0"/>
        </c:dLbls>
        <c:marker val="1"/>
        <c:smooth val="0"/>
        <c:axId val="128901504"/>
        <c:axId val="128903040"/>
      </c:lineChart>
      <c:catAx>
        <c:axId val="128901504"/>
        <c:scaling>
          <c:orientation val="minMax"/>
        </c:scaling>
        <c:delete val="0"/>
        <c:axPos val="b"/>
        <c:majorTickMark val="out"/>
        <c:minorTickMark val="none"/>
        <c:tickLblPos val="nextTo"/>
        <c:txPr>
          <a:bodyPr/>
          <a:lstStyle/>
          <a:p>
            <a:pPr>
              <a:defRPr>
                <a:solidFill>
                  <a:srgbClr val="3D3D3D"/>
                </a:solidFill>
              </a:defRPr>
            </a:pPr>
            <a:endParaRPr lang="en-US"/>
          </a:p>
        </c:txPr>
        <c:crossAx val="128903040"/>
        <c:crosses val="autoZero"/>
        <c:auto val="1"/>
        <c:lblAlgn val="ctr"/>
        <c:lblOffset val="100"/>
        <c:noMultiLvlLbl val="0"/>
      </c:catAx>
      <c:valAx>
        <c:axId val="128903040"/>
        <c:scaling>
          <c:orientation val="minMax"/>
          <c:min val="50"/>
        </c:scaling>
        <c:delete val="0"/>
        <c:axPos val="l"/>
        <c:majorGridlines>
          <c:spPr>
            <a:ln>
              <a:solidFill>
                <a:srgbClr val="BE975B">
                  <a:alpha val="50000"/>
                </a:srgbClr>
              </a:solidFill>
            </a:ln>
          </c:spPr>
        </c:majorGridlines>
        <c:title>
          <c:tx>
            <c:rich>
              <a:bodyPr/>
              <a:lstStyle/>
              <a:p>
                <a:pPr>
                  <a:defRPr/>
                </a:pPr>
                <a:r>
                  <a:rPr lang="en-US"/>
                  <a:t>Guest Nights (Number)</a:t>
                </a:r>
              </a:p>
            </c:rich>
          </c:tx>
          <c:overlay val="0"/>
        </c:title>
        <c:numFmt formatCode="0.00" sourceLinked="1"/>
        <c:majorTickMark val="out"/>
        <c:minorTickMark val="none"/>
        <c:tickLblPos val="nextTo"/>
        <c:txPr>
          <a:bodyPr/>
          <a:lstStyle/>
          <a:p>
            <a:pPr>
              <a:defRPr>
                <a:solidFill>
                  <a:srgbClr val="3D3D3D"/>
                </a:solidFill>
              </a:defRPr>
            </a:pPr>
            <a:endParaRPr lang="en-US"/>
          </a:p>
        </c:txPr>
        <c:crossAx val="128901504"/>
        <c:crosses val="autoZero"/>
        <c:crossBetween val="between"/>
      </c:valAx>
    </c:plotArea>
    <c:legend>
      <c:legendPos val="r"/>
      <c:layout>
        <c:manualLayout>
          <c:xMode val="edge"/>
          <c:yMode val="edge"/>
          <c:x val="0.12907266196988423"/>
          <c:y val="0.13658591567183101"/>
          <c:w val="0.21400173662502744"/>
          <c:h val="6.410115570231141E-2"/>
        </c:manualLayout>
      </c:layout>
      <c:overlay val="0"/>
    </c:legend>
    <c:plotVisOnly val="1"/>
    <c:dispBlanksAs val="gap"/>
    <c:showDLblsOverMax val="0"/>
  </c:chart>
  <c:printSettings>
    <c:headerFooter/>
    <c:pageMargins b="1" l="0.75000000000000189" r="0.75000000000000189"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solidFill>
                  <a:srgbClr val="3D3D3D"/>
                </a:solidFill>
              </a:defRPr>
            </a:pPr>
            <a:r>
              <a:rPr lang="en-US" sz="1200">
                <a:solidFill>
                  <a:srgbClr val="3D3D3D"/>
                </a:solidFill>
              </a:rPr>
              <a:t>Number of Guest by months</a:t>
            </a:r>
          </a:p>
        </c:rich>
      </c:tx>
      <c:overlay val="0"/>
    </c:title>
    <c:autoTitleDeleted val="0"/>
    <c:plotArea>
      <c:layout>
        <c:manualLayout>
          <c:layoutTarget val="inner"/>
          <c:xMode val="edge"/>
          <c:yMode val="edge"/>
          <c:x val="0.10100180446194212"/>
          <c:y val="0.11462450592885429"/>
          <c:w val="0.878636975065617"/>
          <c:h val="0.64313062151816203"/>
        </c:manualLayout>
      </c:layout>
      <c:lineChart>
        <c:grouping val="standard"/>
        <c:varyColors val="0"/>
        <c:ser>
          <c:idx val="0"/>
          <c:order val="0"/>
          <c:tx>
            <c:strRef>
              <c:f>Hotel!$I$135</c:f>
              <c:strCache>
                <c:ptCount val="1"/>
                <c:pt idx="0">
                  <c:v>2009</c:v>
                </c:pt>
              </c:strCache>
            </c:strRef>
          </c:tx>
          <c:spPr>
            <a:ln w="15875">
              <a:solidFill>
                <a:srgbClr val="FF3300"/>
              </a:solidFill>
              <a:prstDash val="dash"/>
            </a:ln>
          </c:spPr>
          <c:marker>
            <c:symbol val="none"/>
          </c:marker>
          <c:cat>
            <c:strRef>
              <c:f>Hotel!$H$136:$H$147</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Hotel!$I$136:$I$147</c:f>
              <c:numCache>
                <c:formatCode>General</c:formatCode>
                <c:ptCount val="12"/>
                <c:pt idx="0">
                  <c:v>130</c:v>
                </c:pt>
                <c:pt idx="1">
                  <c:v>116</c:v>
                </c:pt>
                <c:pt idx="2">
                  <c:v>144</c:v>
                </c:pt>
                <c:pt idx="3">
                  <c:v>150</c:v>
                </c:pt>
                <c:pt idx="4">
                  <c:v>142</c:v>
                </c:pt>
                <c:pt idx="5">
                  <c:v>124</c:v>
                </c:pt>
                <c:pt idx="6">
                  <c:v>119</c:v>
                </c:pt>
                <c:pt idx="7">
                  <c:v>116</c:v>
                </c:pt>
                <c:pt idx="8">
                  <c:v>103</c:v>
                </c:pt>
                <c:pt idx="9">
                  <c:v>128</c:v>
                </c:pt>
                <c:pt idx="10">
                  <c:v>133</c:v>
                </c:pt>
                <c:pt idx="11">
                  <c:v>136</c:v>
                </c:pt>
              </c:numCache>
            </c:numRef>
          </c:val>
          <c:smooth val="1"/>
        </c:ser>
        <c:ser>
          <c:idx val="1"/>
          <c:order val="1"/>
          <c:tx>
            <c:strRef>
              <c:f>Hotel!$J$135</c:f>
              <c:strCache>
                <c:ptCount val="1"/>
                <c:pt idx="0">
                  <c:v>2010</c:v>
                </c:pt>
              </c:strCache>
            </c:strRef>
          </c:tx>
          <c:spPr>
            <a:ln w="15875">
              <a:solidFill>
                <a:srgbClr val="BE975B"/>
              </a:solidFill>
              <a:prstDash val="dash"/>
            </a:ln>
          </c:spPr>
          <c:marker>
            <c:symbol val="none"/>
          </c:marker>
          <c:cat>
            <c:strRef>
              <c:f>Hotel!$H$136:$H$147</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Hotel!$J$136:$J$147</c:f>
              <c:numCache>
                <c:formatCode>General</c:formatCode>
                <c:ptCount val="12"/>
                <c:pt idx="0">
                  <c:v>146</c:v>
                </c:pt>
                <c:pt idx="1">
                  <c:v>150</c:v>
                </c:pt>
                <c:pt idx="2">
                  <c:v>166</c:v>
                </c:pt>
                <c:pt idx="3">
                  <c:v>168</c:v>
                </c:pt>
                <c:pt idx="4">
                  <c:v>161</c:v>
                </c:pt>
                <c:pt idx="5">
                  <c:v>146</c:v>
                </c:pt>
                <c:pt idx="6">
                  <c:v>138</c:v>
                </c:pt>
                <c:pt idx="7">
                  <c:v>122</c:v>
                </c:pt>
                <c:pt idx="8">
                  <c:v>130</c:v>
                </c:pt>
                <c:pt idx="9">
                  <c:v>151</c:v>
                </c:pt>
                <c:pt idx="10">
                  <c:v>169</c:v>
                </c:pt>
                <c:pt idx="11">
                  <c:v>165</c:v>
                </c:pt>
              </c:numCache>
            </c:numRef>
          </c:val>
          <c:smooth val="1"/>
        </c:ser>
        <c:dLbls>
          <c:showLegendKey val="0"/>
          <c:showVal val="0"/>
          <c:showCatName val="0"/>
          <c:showSerName val="0"/>
          <c:showPercent val="0"/>
          <c:showBubbleSize val="0"/>
        </c:dLbls>
        <c:marker val="1"/>
        <c:smooth val="0"/>
        <c:axId val="129289216"/>
        <c:axId val="129295104"/>
      </c:lineChart>
      <c:catAx>
        <c:axId val="129289216"/>
        <c:scaling>
          <c:orientation val="minMax"/>
        </c:scaling>
        <c:delete val="0"/>
        <c:axPos val="b"/>
        <c:majorTickMark val="out"/>
        <c:minorTickMark val="none"/>
        <c:tickLblPos val="nextTo"/>
        <c:txPr>
          <a:bodyPr/>
          <a:lstStyle/>
          <a:p>
            <a:pPr>
              <a:defRPr>
                <a:solidFill>
                  <a:srgbClr val="3D3D3D"/>
                </a:solidFill>
              </a:defRPr>
            </a:pPr>
            <a:endParaRPr lang="en-US"/>
          </a:p>
        </c:txPr>
        <c:crossAx val="129295104"/>
        <c:crosses val="autoZero"/>
        <c:auto val="1"/>
        <c:lblAlgn val="ctr"/>
        <c:lblOffset val="100"/>
        <c:noMultiLvlLbl val="0"/>
      </c:catAx>
      <c:valAx>
        <c:axId val="129295104"/>
        <c:scaling>
          <c:orientation val="minMax"/>
          <c:max val="200"/>
          <c:min val="80"/>
        </c:scaling>
        <c:delete val="0"/>
        <c:axPos val="l"/>
        <c:majorGridlines>
          <c:spPr>
            <a:ln>
              <a:solidFill>
                <a:srgbClr val="BE975B">
                  <a:alpha val="50000"/>
                </a:srgbClr>
              </a:solidFill>
            </a:ln>
          </c:spPr>
        </c:majorGridlines>
        <c:title>
          <c:tx>
            <c:rich>
              <a:bodyPr/>
              <a:lstStyle/>
              <a:p>
                <a:pPr>
                  <a:defRPr/>
                </a:pPr>
                <a:r>
                  <a:rPr lang="en-US"/>
                  <a:t>Guest (number)</a:t>
                </a:r>
              </a:p>
            </c:rich>
          </c:tx>
          <c:overlay val="0"/>
        </c:title>
        <c:numFmt formatCode="General" sourceLinked="1"/>
        <c:majorTickMark val="out"/>
        <c:minorTickMark val="none"/>
        <c:tickLblPos val="nextTo"/>
        <c:txPr>
          <a:bodyPr/>
          <a:lstStyle/>
          <a:p>
            <a:pPr>
              <a:defRPr>
                <a:solidFill>
                  <a:srgbClr val="3D3D3D"/>
                </a:solidFill>
              </a:defRPr>
            </a:pPr>
            <a:endParaRPr lang="en-US"/>
          </a:p>
        </c:txPr>
        <c:crossAx val="129289216"/>
        <c:crosses val="autoZero"/>
        <c:crossBetween val="between"/>
      </c:valAx>
    </c:plotArea>
    <c:legend>
      <c:legendPos val="r"/>
      <c:layout>
        <c:manualLayout>
          <c:xMode val="edge"/>
          <c:yMode val="edge"/>
          <c:x val="0.1179302821522312"/>
          <c:y val="0.15975133049080387"/>
          <c:w val="0.24482327969873297"/>
          <c:h val="4.413370265475712E-2"/>
        </c:manualLayout>
      </c:layout>
      <c:overlay val="0"/>
      <c:txPr>
        <a:bodyPr/>
        <a:lstStyle/>
        <a:p>
          <a:pPr>
            <a:defRPr>
              <a:solidFill>
                <a:srgbClr val="3D3D3D"/>
              </a:solidFill>
            </a:defRPr>
          </a:pPr>
          <a:endParaRPr lang="en-US"/>
        </a:p>
      </c:txPr>
    </c:legend>
    <c:plotVisOnly val="1"/>
    <c:dispBlanksAs val="gap"/>
    <c:showDLblsOverMax val="0"/>
  </c:chart>
  <c:spPr>
    <a:ln>
      <a:noFill/>
    </a:ln>
  </c:spPr>
  <c:printSettings>
    <c:headerFooter/>
    <c:pageMargins b="1" l="0.75000000000000167" r="0.75000000000000167"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8078431372549062"/>
          <c:y val="0.33147113594041089"/>
        </c:manualLayout>
      </c:layout>
      <c:overlay val="0"/>
      <c:txPr>
        <a:bodyPr/>
        <a:lstStyle/>
        <a:p>
          <a:pPr>
            <a:defRPr lang="en-US"/>
          </a:pPr>
          <a:endParaRPr lang="en-US"/>
        </a:p>
      </c:txPr>
    </c:title>
    <c:autoTitleDeleted val="0"/>
    <c:plotArea>
      <c:layout>
        <c:manualLayout>
          <c:layoutTarget val="inner"/>
          <c:xMode val="edge"/>
          <c:yMode val="edge"/>
          <c:x val="9.0680212285761688E-2"/>
          <c:y val="8.9126714862401927E-3"/>
          <c:w val="0.86146201671473643"/>
          <c:h val="0.83957365400383765"/>
        </c:manualLayout>
      </c:layout>
      <c:barChart>
        <c:barDir val="bar"/>
        <c:grouping val="clustered"/>
        <c:varyColors val="0"/>
        <c:ser>
          <c:idx val="1"/>
          <c:order val="0"/>
          <c:tx>
            <c:v>ذكور</c:v>
          </c:tx>
          <c:spPr>
            <a:solidFill>
              <a:srgbClr val="B43214"/>
            </a:solidFill>
            <a:ln w="12700">
              <a:solidFill>
                <a:srgbClr val="000000"/>
              </a:solidFill>
              <a:prstDash val="solid"/>
            </a:ln>
          </c:spPr>
          <c:invertIfNegative val="0"/>
          <c:cat>
            <c:strRef>
              <c:f>[5]PYRAMID!$A$10:$A$29</c:f>
              <c:strCache>
                <c:ptCount val="20"/>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c:v>
                </c:pt>
              </c:strCache>
            </c:strRef>
          </c:cat>
          <c:val>
            <c:numRef>
              <c:f>[6]population!$B$6:$B$22</c:f>
              <c:numCache>
                <c:formatCode>General</c:formatCode>
                <c:ptCount val="17"/>
                <c:pt idx="0">
                  <c:v>30568.743207202246</c:v>
                </c:pt>
                <c:pt idx="1">
                  <c:v>29644.477071991154</c:v>
                </c:pt>
                <c:pt idx="2">
                  <c:v>28498.660997823368</c:v>
                </c:pt>
                <c:pt idx="3">
                  <c:v>26252.618059752571</c:v>
                </c:pt>
                <c:pt idx="4">
                  <c:v>23848.02750900824</c:v>
                </c:pt>
                <c:pt idx="5">
                  <c:v>20150.978787463282</c:v>
                </c:pt>
                <c:pt idx="6">
                  <c:v>15364.353247201123</c:v>
                </c:pt>
                <c:pt idx="7">
                  <c:v>11835.054870390199</c:v>
                </c:pt>
                <c:pt idx="8">
                  <c:v>8211.6511971120308</c:v>
                </c:pt>
                <c:pt idx="9">
                  <c:v>6205.4338650135287</c:v>
                </c:pt>
                <c:pt idx="10">
                  <c:v>4900.2463622819696</c:v>
                </c:pt>
                <c:pt idx="11">
                  <c:v>3863.8772791511942</c:v>
                </c:pt>
                <c:pt idx="12">
                  <c:v>3088.8106545548908</c:v>
                </c:pt>
                <c:pt idx="13">
                  <c:v>2281.0097401065259</c:v>
                </c:pt>
                <c:pt idx="14">
                  <c:v>1491.0088677805832</c:v>
                </c:pt>
                <c:pt idx="15">
                  <c:v>722.95135857932485</c:v>
                </c:pt>
                <c:pt idx="16">
                  <c:v>910.89365283738164</c:v>
                </c:pt>
              </c:numCache>
            </c:numRef>
          </c:val>
        </c:ser>
        <c:dLbls>
          <c:showLegendKey val="0"/>
          <c:showVal val="0"/>
          <c:showCatName val="0"/>
          <c:showSerName val="0"/>
          <c:showPercent val="0"/>
          <c:showBubbleSize val="0"/>
        </c:dLbls>
        <c:gapWidth val="0"/>
        <c:axId val="128505344"/>
        <c:axId val="128506880"/>
      </c:barChart>
      <c:catAx>
        <c:axId val="128505344"/>
        <c:scaling>
          <c:orientation val="minMax"/>
        </c:scaling>
        <c:delete val="1"/>
        <c:axPos val="l"/>
        <c:numFmt formatCode="General" sourceLinked="1"/>
        <c:majorTickMark val="out"/>
        <c:minorTickMark val="none"/>
        <c:tickLblPos val="none"/>
        <c:crossAx val="128506880"/>
        <c:crosses val="autoZero"/>
        <c:auto val="0"/>
        <c:lblAlgn val="ctr"/>
        <c:lblOffset val="100"/>
        <c:noMultiLvlLbl val="0"/>
      </c:catAx>
      <c:valAx>
        <c:axId val="128506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lang="en-US" sz="800" b="0" i="0" u="none" strike="noStrike" baseline="0">
                <a:solidFill>
                  <a:srgbClr val="000000"/>
                </a:solidFill>
                <a:latin typeface="Courier New"/>
                <a:ea typeface="Courier New"/>
                <a:cs typeface="Courier New"/>
              </a:defRPr>
            </a:pPr>
            <a:endParaRPr lang="en-US"/>
          </a:p>
        </c:txPr>
        <c:crossAx val="12850534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ourier New"/>
          <a:ea typeface="Courier New"/>
          <a:cs typeface="Courier New"/>
        </a:defRPr>
      </a:pPr>
      <a:endParaRPr lang="en-US"/>
    </a:p>
  </c:txPr>
  <c:printSettings>
    <c:headerFooter alignWithMargins="0">
      <c:oddHeader>&amp;A</c:oddHeader>
      <c:oddFooter>Page &amp;P</c:oddFooter>
    </c:headerFooter>
    <c:pageMargins b="1" l="0.75000000000001332" r="0.75000000000001332"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4.8837194397486912E-2"/>
          <c:y val="0.33147113594041089"/>
        </c:manualLayout>
      </c:layout>
      <c:overlay val="0"/>
      <c:txPr>
        <a:bodyPr/>
        <a:lstStyle/>
        <a:p>
          <a:pPr>
            <a:defRPr lang="en-US"/>
          </a:pPr>
          <a:endParaRPr lang="en-US"/>
        </a:p>
      </c:txPr>
    </c:title>
    <c:autoTitleDeleted val="0"/>
    <c:plotArea>
      <c:layout>
        <c:manualLayout>
          <c:layoutTarget val="inner"/>
          <c:xMode val="edge"/>
          <c:yMode val="edge"/>
          <c:x val="3.5545023696682464E-2"/>
          <c:y val="8.9126714862401927E-3"/>
          <c:w val="0.82464454976303314"/>
          <c:h val="0.83957365400383765"/>
        </c:manualLayout>
      </c:layout>
      <c:barChart>
        <c:barDir val="bar"/>
        <c:grouping val="clustered"/>
        <c:varyColors val="0"/>
        <c:ser>
          <c:idx val="0"/>
          <c:order val="0"/>
          <c:tx>
            <c:v>إناث</c:v>
          </c:tx>
          <c:spPr>
            <a:solidFill>
              <a:schemeClr val="bg1">
                <a:lumMod val="50000"/>
              </a:schemeClr>
            </a:solidFill>
            <a:ln w="12700">
              <a:solidFill>
                <a:srgbClr val="000000"/>
              </a:solidFill>
              <a:prstDash val="solid"/>
            </a:ln>
          </c:spPr>
          <c:invertIfNegative val="0"/>
          <c:cat>
            <c:strRef>
              <c:f>[6]population!$A$6:$A$22</c:f>
              <c:strCache>
                <c:ptCount val="17"/>
                <c:pt idx="0">
                  <c:v>0 - 4 </c:v>
                </c:pt>
                <c:pt idx="1">
                  <c:v>5 - 9</c:v>
                </c:pt>
                <c:pt idx="2">
                  <c:v>10 - 14</c:v>
                </c:pt>
                <c:pt idx="3">
                  <c:v>15 - 19 </c:v>
                </c:pt>
                <c:pt idx="4">
                  <c:v>20 - 24 </c:v>
                </c:pt>
                <c:pt idx="5">
                  <c:v>25 - 29 </c:v>
                </c:pt>
                <c:pt idx="6">
                  <c:v>30 - 34 </c:v>
                </c:pt>
                <c:pt idx="7">
                  <c:v>35 - 39 </c:v>
                </c:pt>
                <c:pt idx="8">
                  <c:v>40 - 44 </c:v>
                </c:pt>
                <c:pt idx="9">
                  <c:v>45 - 49 </c:v>
                </c:pt>
                <c:pt idx="10">
                  <c:v>50 - 54 </c:v>
                </c:pt>
                <c:pt idx="11">
                  <c:v>55 - 59 </c:v>
                </c:pt>
                <c:pt idx="12">
                  <c:v>60 - 64 </c:v>
                </c:pt>
                <c:pt idx="13">
                  <c:v>65 - 69 </c:v>
                </c:pt>
                <c:pt idx="14">
                  <c:v>70 - 74 </c:v>
                </c:pt>
                <c:pt idx="15">
                  <c:v>75 - 79 </c:v>
                </c:pt>
                <c:pt idx="16">
                  <c:v> 80  +</c:v>
                </c:pt>
              </c:strCache>
            </c:strRef>
          </c:cat>
          <c:val>
            <c:numRef>
              <c:f>[6]population!$C$6:$C$22</c:f>
              <c:numCache>
                <c:formatCode>General</c:formatCode>
                <c:ptCount val="17"/>
                <c:pt idx="0">
                  <c:v>29088.468960150571</c:v>
                </c:pt>
                <c:pt idx="1">
                  <c:v>28674.527290941205</c:v>
                </c:pt>
                <c:pt idx="2">
                  <c:v>28032.935349788993</c:v>
                </c:pt>
                <c:pt idx="3">
                  <c:v>26260.909703104113</c:v>
                </c:pt>
                <c:pt idx="4">
                  <c:v>24473.698475723748</c:v>
                </c:pt>
                <c:pt idx="5">
                  <c:v>20915.934796152975</c:v>
                </c:pt>
                <c:pt idx="6">
                  <c:v>16077.650567825838</c:v>
                </c:pt>
                <c:pt idx="7">
                  <c:v>12420.751234403069</c:v>
                </c:pt>
                <c:pt idx="8">
                  <c:v>8625.5975958853069</c:v>
                </c:pt>
                <c:pt idx="9">
                  <c:v>6379.2037904440267</c:v>
                </c:pt>
                <c:pt idx="10">
                  <c:v>4762.4331988474378</c:v>
                </c:pt>
                <c:pt idx="11">
                  <c:v>3509.1248453216895</c:v>
                </c:pt>
                <c:pt idx="12">
                  <c:v>2428.0150635022665</c:v>
                </c:pt>
                <c:pt idx="13">
                  <c:v>1689.5323114859596</c:v>
                </c:pt>
                <c:pt idx="14">
                  <c:v>1103.2462739928328</c:v>
                </c:pt>
                <c:pt idx="15">
                  <c:v>667.52099471208123</c:v>
                </c:pt>
                <c:pt idx="16">
                  <c:v>838.51783396470182</c:v>
                </c:pt>
              </c:numCache>
            </c:numRef>
          </c:val>
        </c:ser>
        <c:dLbls>
          <c:showLegendKey val="0"/>
          <c:showVal val="0"/>
          <c:showCatName val="0"/>
          <c:showSerName val="0"/>
          <c:showPercent val="0"/>
          <c:showBubbleSize val="0"/>
        </c:dLbls>
        <c:gapWidth val="0"/>
        <c:axId val="128653952"/>
        <c:axId val="128672128"/>
      </c:barChart>
      <c:catAx>
        <c:axId val="128653952"/>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lang="en-US" sz="1000" b="0" i="0" u="none" strike="noStrike" baseline="0">
                <a:solidFill>
                  <a:srgbClr val="000000"/>
                </a:solidFill>
                <a:latin typeface="Courier New"/>
                <a:ea typeface="Courier New"/>
                <a:cs typeface="Courier New"/>
              </a:defRPr>
            </a:pPr>
            <a:endParaRPr lang="en-US"/>
          </a:p>
        </c:txPr>
        <c:crossAx val="128672128"/>
        <c:crosses val="autoZero"/>
        <c:auto val="0"/>
        <c:lblAlgn val="ctr"/>
        <c:lblOffset val="100"/>
        <c:tickLblSkip val="1"/>
        <c:tickMarkSkip val="1"/>
        <c:noMultiLvlLbl val="0"/>
      </c:catAx>
      <c:valAx>
        <c:axId val="128672128"/>
        <c:scaling>
          <c:orientation val="maxMin"/>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lang="en-US" sz="800" b="0" i="0" u="none" strike="noStrike" baseline="0">
                <a:solidFill>
                  <a:srgbClr val="000000"/>
                </a:solidFill>
                <a:latin typeface="Courier New"/>
                <a:ea typeface="Courier New"/>
                <a:cs typeface="Courier New"/>
              </a:defRPr>
            </a:pPr>
            <a:endParaRPr lang="en-US"/>
          </a:p>
        </c:txPr>
        <c:crossAx val="12865395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ourier New"/>
          <a:ea typeface="Courier New"/>
          <a:cs typeface="Courier New"/>
        </a:defRPr>
      </a:pPr>
      <a:endParaRPr lang="en-US"/>
    </a:p>
  </c:txPr>
  <c:printSettings>
    <c:headerFooter alignWithMargins="0">
      <c:oddHeader>&amp;A</c:oddHeader>
      <c:oddFooter>Page &amp;P</c:oddFooter>
    </c:headerFooter>
    <c:pageMargins b="1" l="0.75000000000001332" r="0.75000000000001332" t="1" header="0.5" footer="0.5"/>
    <c:pageSetup orientation="landscape" horizontalDpi="-4" verticalDpi="0"/>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v>القادمون</c:v>
          </c:tx>
          <c:invertIfNegative val="0"/>
          <c:cat>
            <c:numRef>
              <c:f>[6]Migration!$B$21:$F$21</c:f>
              <c:numCache>
                <c:formatCode>General</c:formatCode>
                <c:ptCount val="5"/>
                <c:pt idx="0">
                  <c:v>2005</c:v>
                </c:pt>
                <c:pt idx="1">
                  <c:v>2006</c:v>
                </c:pt>
                <c:pt idx="2">
                  <c:v>2007</c:v>
                </c:pt>
                <c:pt idx="3">
                  <c:v>2008</c:v>
                </c:pt>
                <c:pt idx="4">
                  <c:v>2009</c:v>
                </c:pt>
              </c:numCache>
            </c:numRef>
          </c:cat>
          <c:val>
            <c:numRef>
              <c:f>[6]Migration!$B$4:$F$4</c:f>
              <c:numCache>
                <c:formatCode>General</c:formatCode>
                <c:ptCount val="5"/>
                <c:pt idx="0">
                  <c:v>2752434</c:v>
                </c:pt>
                <c:pt idx="1">
                  <c:v>2843785</c:v>
                </c:pt>
                <c:pt idx="2">
                  <c:v>4062242</c:v>
                </c:pt>
                <c:pt idx="3">
                  <c:v>4403373</c:v>
                </c:pt>
                <c:pt idx="4">
                  <c:v>4770721</c:v>
                </c:pt>
              </c:numCache>
            </c:numRef>
          </c:val>
        </c:ser>
        <c:ser>
          <c:idx val="1"/>
          <c:order val="1"/>
          <c:tx>
            <c:v>المغادرون</c:v>
          </c:tx>
          <c:spPr>
            <a:solidFill>
              <a:srgbClr val="C00000"/>
            </a:solidFill>
          </c:spPr>
          <c:invertIfNegative val="0"/>
          <c:cat>
            <c:numRef>
              <c:f>[6]Migration!$B$21:$F$21</c:f>
              <c:numCache>
                <c:formatCode>General</c:formatCode>
                <c:ptCount val="5"/>
                <c:pt idx="0">
                  <c:v>2005</c:v>
                </c:pt>
                <c:pt idx="1">
                  <c:v>2006</c:v>
                </c:pt>
                <c:pt idx="2">
                  <c:v>2007</c:v>
                </c:pt>
                <c:pt idx="3">
                  <c:v>2008</c:v>
                </c:pt>
                <c:pt idx="4">
                  <c:v>2009</c:v>
                </c:pt>
              </c:numCache>
            </c:numRef>
          </c:cat>
          <c:val>
            <c:numRef>
              <c:f>[6]Migration!$B$22:$F$22</c:f>
              <c:numCache>
                <c:formatCode>General</c:formatCode>
                <c:ptCount val="5"/>
                <c:pt idx="0">
                  <c:v>2717242</c:v>
                </c:pt>
                <c:pt idx="1">
                  <c:v>2771809</c:v>
                </c:pt>
                <c:pt idx="2">
                  <c:v>3933073</c:v>
                </c:pt>
                <c:pt idx="3">
                  <c:v>4124115</c:v>
                </c:pt>
                <c:pt idx="4">
                  <c:v>4643975</c:v>
                </c:pt>
              </c:numCache>
            </c:numRef>
          </c:val>
        </c:ser>
        <c:dLbls>
          <c:showLegendKey val="0"/>
          <c:showVal val="0"/>
          <c:showCatName val="0"/>
          <c:showSerName val="0"/>
          <c:showPercent val="0"/>
          <c:showBubbleSize val="0"/>
        </c:dLbls>
        <c:gapWidth val="150"/>
        <c:axId val="126563456"/>
        <c:axId val="126565376"/>
      </c:barChart>
      <c:catAx>
        <c:axId val="126563456"/>
        <c:scaling>
          <c:orientation val="minMax"/>
        </c:scaling>
        <c:delete val="0"/>
        <c:axPos val="b"/>
        <c:title>
          <c:tx>
            <c:rich>
              <a:bodyPr/>
              <a:lstStyle/>
              <a:p>
                <a:pPr>
                  <a:defRPr/>
                </a:pPr>
                <a:r>
                  <a:rPr lang="ar-AE"/>
                  <a:t>السنة</a:t>
                </a:r>
              </a:p>
            </c:rich>
          </c:tx>
          <c:layout/>
          <c:overlay val="0"/>
        </c:title>
        <c:numFmt formatCode="General" sourceLinked="1"/>
        <c:majorTickMark val="out"/>
        <c:minorTickMark val="none"/>
        <c:tickLblPos val="nextTo"/>
        <c:crossAx val="126565376"/>
        <c:crosses val="autoZero"/>
        <c:auto val="1"/>
        <c:lblAlgn val="ctr"/>
        <c:lblOffset val="100"/>
        <c:noMultiLvlLbl val="0"/>
      </c:catAx>
      <c:valAx>
        <c:axId val="126565376"/>
        <c:scaling>
          <c:orientation val="minMax"/>
        </c:scaling>
        <c:delete val="0"/>
        <c:axPos val="l"/>
        <c:majorGridlines/>
        <c:title>
          <c:tx>
            <c:rich>
              <a:bodyPr rot="-5400000" vert="horz"/>
              <a:lstStyle/>
              <a:p>
                <a:pPr>
                  <a:defRPr/>
                </a:pPr>
                <a:r>
                  <a:rPr lang="ar-AE"/>
                  <a:t>الأفراد</a:t>
                </a:r>
              </a:p>
            </c:rich>
          </c:tx>
          <c:layout/>
          <c:overlay val="0"/>
        </c:title>
        <c:numFmt formatCode="General" sourceLinked="1"/>
        <c:majorTickMark val="out"/>
        <c:minorTickMark val="none"/>
        <c:tickLblPos val="nextTo"/>
        <c:crossAx val="126563456"/>
        <c:crosses val="autoZero"/>
        <c:crossBetween val="between"/>
      </c:valAx>
    </c:plotArea>
    <c:legend>
      <c:legendPos val="r"/>
      <c:layout/>
      <c:overlay val="0"/>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birthFertility!$D$101</c:f>
              <c:strCache>
                <c:ptCount val="1"/>
                <c:pt idx="0">
                  <c:v>ذكور</c:v>
                </c:pt>
              </c:strCache>
            </c:strRef>
          </c:tx>
          <c:spPr>
            <a:ln w="28575">
              <a:solidFill>
                <a:srgbClr val="E93723"/>
              </a:solidFill>
            </a:ln>
          </c:spPr>
          <c:marker>
            <c:symbol val="none"/>
          </c:marker>
          <c:cat>
            <c:strRef>
              <c:f>birthFertility!$B$103:$B$115</c:f>
              <c:strCache>
                <c:ptCount val="13"/>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strCache>
            </c:strRef>
          </c:cat>
          <c:val>
            <c:numRef>
              <c:f>birthFertility!$D$103:$D$115</c:f>
              <c:numCache>
                <c:formatCode>0.0</c:formatCode>
                <c:ptCount val="13"/>
                <c:pt idx="0">
                  <c:v>2.2548613721350312</c:v>
                </c:pt>
                <c:pt idx="1">
                  <c:v>0.39162650343305089</c:v>
                </c:pt>
                <c:pt idx="2">
                  <c:v>0.13980847241182517</c:v>
                </c:pt>
                <c:pt idx="3">
                  <c:v>0.60385737771953196</c:v>
                </c:pt>
                <c:pt idx="4">
                  <c:v>0.9424200233372434</c:v>
                </c:pt>
                <c:pt idx="5">
                  <c:v>0.79613285109565679</c:v>
                </c:pt>
                <c:pt idx="6">
                  <c:v>0.74392904618999489</c:v>
                </c:pt>
                <c:pt idx="7">
                  <c:v>0.8037835388360377</c:v>
                </c:pt>
                <c:pt idx="8">
                  <c:v>1.2136912298259745</c:v>
                </c:pt>
                <c:pt idx="9">
                  <c:v>1.3917146335312427</c:v>
                </c:pt>
                <c:pt idx="10">
                  <c:v>2.800971697824246</c:v>
                </c:pt>
                <c:pt idx="11">
                  <c:v>4.881278722771726</c:v>
                </c:pt>
                <c:pt idx="12">
                  <c:v>12.24223009565628</c:v>
                </c:pt>
              </c:numCache>
            </c:numRef>
          </c:val>
          <c:smooth val="0"/>
        </c:ser>
        <c:ser>
          <c:idx val="2"/>
          <c:order val="1"/>
          <c:tx>
            <c:strRef>
              <c:f>birthFertility!$E$101</c:f>
              <c:strCache>
                <c:ptCount val="1"/>
                <c:pt idx="0">
                  <c:v>إناث</c:v>
                </c:pt>
              </c:strCache>
            </c:strRef>
          </c:tx>
          <c:spPr>
            <a:ln w="28575">
              <a:solidFill>
                <a:schemeClr val="tx1">
                  <a:lumMod val="50000"/>
                  <a:lumOff val="50000"/>
                </a:schemeClr>
              </a:solidFill>
            </a:ln>
          </c:spPr>
          <c:marker>
            <c:symbol val="none"/>
          </c:marker>
          <c:cat>
            <c:strRef>
              <c:f>birthFertility!$B$103:$B$115</c:f>
              <c:strCache>
                <c:ptCount val="13"/>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strCache>
            </c:strRef>
          </c:cat>
          <c:val>
            <c:numRef>
              <c:f>birthFertility!$E$103:$E$115</c:f>
              <c:numCache>
                <c:formatCode>0.0</c:formatCode>
                <c:ptCount val="13"/>
                <c:pt idx="0">
                  <c:v>1.8159341109644926</c:v>
                </c:pt>
                <c:pt idx="1">
                  <c:v>0.18737574947723168</c:v>
                </c:pt>
                <c:pt idx="2">
                  <c:v>0.11690212581213134</c:v>
                </c:pt>
                <c:pt idx="3">
                  <c:v>0.14851773651309008</c:v>
                </c:pt>
                <c:pt idx="4">
                  <c:v>0.25156351823771389</c:v>
                </c:pt>
                <c:pt idx="5">
                  <c:v>0.33086315507367925</c:v>
                </c:pt>
                <c:pt idx="6">
                  <c:v>0.34804894681896775</c:v>
                </c:pt>
                <c:pt idx="7">
                  <c:v>0.64363913505255066</c:v>
                </c:pt>
                <c:pt idx="8">
                  <c:v>0.92985793212922396</c:v>
                </c:pt>
                <c:pt idx="9">
                  <c:v>1.6918950843927718</c:v>
                </c:pt>
                <c:pt idx="10">
                  <c:v>2.8937275456647944</c:v>
                </c:pt>
                <c:pt idx="11">
                  <c:v>7.4562514978317616</c:v>
                </c:pt>
                <c:pt idx="12">
                  <c:v>15.154494559581188</c:v>
                </c:pt>
              </c:numCache>
            </c:numRef>
          </c:val>
          <c:smooth val="0"/>
        </c:ser>
        <c:dLbls>
          <c:showLegendKey val="0"/>
          <c:showVal val="0"/>
          <c:showCatName val="0"/>
          <c:showSerName val="0"/>
          <c:showPercent val="0"/>
          <c:showBubbleSize val="0"/>
        </c:dLbls>
        <c:marker val="1"/>
        <c:smooth val="0"/>
        <c:axId val="126599168"/>
        <c:axId val="126601088"/>
      </c:lineChart>
      <c:catAx>
        <c:axId val="126599168"/>
        <c:scaling>
          <c:orientation val="minMax"/>
        </c:scaling>
        <c:delete val="0"/>
        <c:axPos val="b"/>
        <c:title>
          <c:tx>
            <c:rich>
              <a:bodyPr/>
              <a:lstStyle/>
              <a:p>
                <a:pPr>
                  <a:defRPr/>
                </a:pPr>
                <a:r>
                  <a:rPr lang="ar-AE"/>
                  <a:t>الفئة العمرية</a:t>
                </a:r>
                <a:endParaRPr lang="en-US"/>
              </a:p>
            </c:rich>
          </c:tx>
          <c:overlay val="0"/>
        </c:title>
        <c:numFmt formatCode="General" sourceLinked="1"/>
        <c:majorTickMark val="out"/>
        <c:minorTickMark val="none"/>
        <c:tickLblPos val="nextTo"/>
        <c:txPr>
          <a:bodyPr rot="5400000" vert="horz"/>
          <a:lstStyle/>
          <a:p>
            <a:pPr>
              <a:defRPr/>
            </a:pPr>
            <a:endParaRPr lang="en-US"/>
          </a:p>
        </c:txPr>
        <c:crossAx val="126601088"/>
        <c:crosses val="autoZero"/>
        <c:auto val="1"/>
        <c:lblAlgn val="ctr"/>
        <c:lblOffset val="100"/>
        <c:noMultiLvlLbl val="0"/>
      </c:catAx>
      <c:valAx>
        <c:axId val="126601088"/>
        <c:scaling>
          <c:orientation val="minMax"/>
        </c:scaling>
        <c:delete val="0"/>
        <c:axPos val="l"/>
        <c:majorGridlines/>
        <c:title>
          <c:tx>
            <c:rich>
              <a:bodyPr rot="-5400000" vert="horz"/>
              <a:lstStyle/>
              <a:p>
                <a:pPr rtl="1">
                  <a:defRPr/>
                </a:pPr>
                <a:r>
                  <a:rPr lang="ar-AE"/>
                  <a:t>الوفيات </a:t>
                </a:r>
                <a:r>
                  <a:rPr lang="ar-AE" baseline="0"/>
                  <a:t>ل</a:t>
                </a:r>
                <a:r>
                  <a:rPr lang="ar-AE"/>
                  <a:t>كل 1000 من السكان</a:t>
                </a:r>
                <a:endParaRPr lang="en-US"/>
              </a:p>
            </c:rich>
          </c:tx>
          <c:overlay val="0"/>
        </c:title>
        <c:numFmt formatCode="0.0" sourceLinked="1"/>
        <c:majorTickMark val="out"/>
        <c:minorTickMark val="none"/>
        <c:tickLblPos val="nextTo"/>
        <c:crossAx val="126599168"/>
        <c:crosses val="autoZero"/>
        <c:crossBetween val="between"/>
      </c:valAx>
    </c:plotArea>
    <c:legend>
      <c:legendPos val="b"/>
      <c:overlay val="0"/>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3076538951007"/>
          <c:y val="5.6501372442948464E-2"/>
          <c:w val="0.84044679910671749"/>
          <c:h val="0.71713289655586965"/>
        </c:manualLayout>
      </c:layout>
      <c:lineChart>
        <c:grouping val="standard"/>
        <c:varyColors val="0"/>
        <c:ser>
          <c:idx val="0"/>
          <c:order val="0"/>
          <c:tx>
            <c:strRef>
              <c:f>Prices!$B$100</c:f>
              <c:strCache>
                <c:ptCount val="1"/>
                <c:pt idx="0">
                  <c:v>2009</c:v>
                </c:pt>
              </c:strCache>
            </c:strRef>
          </c:tx>
          <c:spPr>
            <a:ln>
              <a:solidFill>
                <a:srgbClr val="BE9B55"/>
              </a:solidFill>
            </a:ln>
          </c:spPr>
          <c:marker>
            <c:spPr>
              <a:solidFill>
                <a:srgbClr val="BE9B55"/>
              </a:solidFill>
            </c:spPr>
          </c:marker>
          <c:cat>
            <c:strRef>
              <c:f>Prices!$G$102:$G$113</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Prices!$B$102:$B$113</c:f>
              <c:numCache>
                <c:formatCode>0.00</c:formatCode>
                <c:ptCount val="12"/>
                <c:pt idx="0">
                  <c:v>115.41458556809172</c:v>
                </c:pt>
                <c:pt idx="1">
                  <c:v>115.35488795468807</c:v>
                </c:pt>
                <c:pt idx="2">
                  <c:v>115.20000108458717</c:v>
                </c:pt>
                <c:pt idx="3">
                  <c:v>114.90300712748152</c:v>
                </c:pt>
                <c:pt idx="4">
                  <c:v>114.74917036536907</c:v>
                </c:pt>
                <c:pt idx="5">
                  <c:v>114.59684329346835</c:v>
                </c:pt>
                <c:pt idx="6">
                  <c:v>115.76462366280545</c:v>
                </c:pt>
                <c:pt idx="7">
                  <c:v>115.74920755969748</c:v>
                </c:pt>
                <c:pt idx="8">
                  <c:v>116.71043289634513</c:v>
                </c:pt>
                <c:pt idx="9">
                  <c:v>116.86860995401975</c:v>
                </c:pt>
                <c:pt idx="10">
                  <c:v>117.046028081138</c:v>
                </c:pt>
                <c:pt idx="11">
                  <c:v>117.06895440874827</c:v>
                </c:pt>
              </c:numCache>
            </c:numRef>
          </c:val>
          <c:smooth val="0"/>
        </c:ser>
        <c:ser>
          <c:idx val="1"/>
          <c:order val="1"/>
          <c:tx>
            <c:strRef>
              <c:f>Prices!$D$100</c:f>
              <c:strCache>
                <c:ptCount val="1"/>
                <c:pt idx="0">
                  <c:v>2010</c:v>
                </c:pt>
              </c:strCache>
            </c:strRef>
          </c:tx>
          <c:spPr>
            <a:ln>
              <a:solidFill>
                <a:srgbClr val="E63723"/>
              </a:solidFill>
            </a:ln>
          </c:spPr>
          <c:marker>
            <c:spPr>
              <a:solidFill>
                <a:srgbClr val="E63723"/>
              </a:solidFill>
            </c:spPr>
          </c:marker>
          <c:cat>
            <c:strRef>
              <c:f>Prices!$G$102:$G$113</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Prices!$D$102:$D$113</c:f>
              <c:numCache>
                <c:formatCode>0.00</c:formatCode>
                <c:ptCount val="12"/>
                <c:pt idx="0">
                  <c:v>116.99063846263418</c:v>
                </c:pt>
                <c:pt idx="1">
                  <c:v>117.55052227203339</c:v>
                </c:pt>
                <c:pt idx="2">
                  <c:v>118.3725813507871</c:v>
                </c:pt>
                <c:pt idx="3">
                  <c:v>117.89300235491137</c:v>
                </c:pt>
                <c:pt idx="4">
                  <c:v>118.2201084982847</c:v>
                </c:pt>
                <c:pt idx="5">
                  <c:v>118.46883826274706</c:v>
                </c:pt>
                <c:pt idx="6">
                  <c:v>118.94758300655161</c:v>
                </c:pt>
                <c:pt idx="7">
                  <c:v>119.90694739509486</c:v>
                </c:pt>
                <c:pt idx="8">
                  <c:v>121.15147921084855</c:v>
                </c:pt>
                <c:pt idx="9">
                  <c:v>121.66786552806306</c:v>
                </c:pt>
                <c:pt idx="10">
                  <c:v>121.87762892547632</c:v>
                </c:pt>
                <c:pt idx="11">
                  <c:v>120.9112136950101</c:v>
                </c:pt>
              </c:numCache>
            </c:numRef>
          </c:val>
          <c:smooth val="0"/>
        </c:ser>
        <c:dLbls>
          <c:showLegendKey val="0"/>
          <c:showVal val="0"/>
          <c:showCatName val="0"/>
          <c:showSerName val="0"/>
          <c:showPercent val="0"/>
          <c:showBubbleSize val="0"/>
        </c:dLbls>
        <c:marker val="1"/>
        <c:smooth val="0"/>
        <c:axId val="106496768"/>
        <c:axId val="106498688"/>
      </c:lineChart>
      <c:catAx>
        <c:axId val="106496768"/>
        <c:scaling>
          <c:orientation val="minMax"/>
        </c:scaling>
        <c:delete val="0"/>
        <c:axPos val="b"/>
        <c:numFmt formatCode="General" sourceLinked="1"/>
        <c:majorTickMark val="out"/>
        <c:minorTickMark val="none"/>
        <c:tickLblPos val="nextTo"/>
        <c:crossAx val="106498688"/>
        <c:crosses val="autoZero"/>
        <c:auto val="1"/>
        <c:lblAlgn val="ctr"/>
        <c:lblOffset val="100"/>
        <c:noMultiLvlLbl val="0"/>
      </c:catAx>
      <c:valAx>
        <c:axId val="106498688"/>
        <c:scaling>
          <c:orientation val="minMax"/>
        </c:scaling>
        <c:delete val="0"/>
        <c:axPos val="l"/>
        <c:majorGridlines/>
        <c:numFmt formatCode="0" sourceLinked="0"/>
        <c:majorTickMark val="out"/>
        <c:minorTickMark val="none"/>
        <c:tickLblPos val="nextTo"/>
        <c:spPr>
          <a:ln>
            <a:solidFill>
              <a:srgbClr val="BE9B55"/>
            </a:solidFill>
          </a:ln>
        </c:spPr>
        <c:crossAx val="106496768"/>
        <c:crosses val="autoZero"/>
        <c:crossBetween val="between"/>
      </c:valAx>
      <c:spPr>
        <a:ln>
          <a:solidFill>
            <a:srgbClr val="BE9B55"/>
          </a:solidFill>
        </a:ln>
      </c:spPr>
    </c:plotArea>
    <c:legend>
      <c:legendPos val="r"/>
      <c:layout>
        <c:manualLayout>
          <c:xMode val="edge"/>
          <c:yMode val="edge"/>
          <c:x val="0.70788671284875471"/>
          <c:y val="0.56361403297870305"/>
          <c:w val="0.11648764334565709"/>
          <c:h val="0.18320650758350004"/>
        </c:manualLayout>
      </c:layout>
      <c:overlay val="0"/>
    </c:legend>
    <c:plotVisOnly val="1"/>
    <c:dispBlanksAs val="gap"/>
    <c:showDLblsOverMax val="0"/>
  </c:chart>
  <c:printSettings>
    <c:headerFooter/>
    <c:pageMargins b="0.75000000000001044" l="0.70000000000000062" r="0.70000000000000062" t="0.75000000000001044"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[6]Births!$A$23</c:f>
              <c:strCache>
                <c:ptCount val="1"/>
                <c:pt idx="0">
                  <c:v>مواطنون</c:v>
                </c:pt>
              </c:strCache>
            </c:strRef>
          </c:tx>
          <c:spPr>
            <a:solidFill>
              <a:srgbClr val="C00000"/>
            </a:solidFill>
          </c:spPr>
          <c:invertIfNegative val="0"/>
          <c:cat>
            <c:strRef>
              <c:f>[6]Births!$C$21:$E$21</c:f>
              <c:strCache>
                <c:ptCount val="3"/>
                <c:pt idx="0">
                  <c:v>أبوظبي</c:v>
                </c:pt>
                <c:pt idx="1">
                  <c:v>العين</c:v>
                </c:pt>
                <c:pt idx="2">
                  <c:v>المنطقة الغربية</c:v>
                </c:pt>
              </c:strCache>
            </c:strRef>
          </c:cat>
          <c:val>
            <c:numRef>
              <c:f>[6]Births!$C$23:$E$23</c:f>
              <c:numCache>
                <c:formatCode>General</c:formatCode>
                <c:ptCount val="3"/>
                <c:pt idx="0">
                  <c:v>30.868660313287325</c:v>
                </c:pt>
                <c:pt idx="1">
                  <c:v>33.83428932749198</c:v>
                </c:pt>
                <c:pt idx="2">
                  <c:v>16.177449365089558</c:v>
                </c:pt>
              </c:numCache>
            </c:numRef>
          </c:val>
        </c:ser>
        <c:ser>
          <c:idx val="1"/>
          <c:order val="1"/>
          <c:tx>
            <c:strRef>
              <c:f>[6]Births!$A$24</c:f>
              <c:strCache>
                <c:ptCount val="1"/>
                <c:pt idx="0">
                  <c:v>غير مواطنين</c:v>
                </c:pt>
              </c:strCache>
            </c:strRef>
          </c:tx>
          <c:spPr>
            <a:solidFill>
              <a:schemeClr val="bg1">
                <a:lumMod val="50000"/>
              </a:schemeClr>
            </a:solidFill>
          </c:spPr>
          <c:invertIfNegative val="0"/>
          <c:cat>
            <c:strRef>
              <c:f>[6]Births!$C$21:$E$21</c:f>
              <c:strCache>
                <c:ptCount val="3"/>
                <c:pt idx="0">
                  <c:v>أبوظبي</c:v>
                </c:pt>
                <c:pt idx="1">
                  <c:v>العين</c:v>
                </c:pt>
                <c:pt idx="2">
                  <c:v>المنطقة الغربية</c:v>
                </c:pt>
              </c:strCache>
            </c:strRef>
          </c:cat>
          <c:val>
            <c:numRef>
              <c:f>[6]Births!$C$24:$E$24</c:f>
              <c:numCache>
                <c:formatCode>General</c:formatCode>
                <c:ptCount val="3"/>
                <c:pt idx="0">
                  <c:v>10.94257418794934</c:v>
                </c:pt>
                <c:pt idx="1">
                  <c:v>11.938336917306113</c:v>
                </c:pt>
                <c:pt idx="2">
                  <c:v>3.1487577786800993</c:v>
                </c:pt>
              </c:numCache>
            </c:numRef>
          </c:val>
        </c:ser>
        <c:dLbls>
          <c:showLegendKey val="0"/>
          <c:showVal val="0"/>
          <c:showCatName val="0"/>
          <c:showSerName val="0"/>
          <c:showPercent val="0"/>
          <c:showBubbleSize val="0"/>
        </c:dLbls>
        <c:gapWidth val="150"/>
        <c:axId val="128359040"/>
        <c:axId val="128360832"/>
      </c:barChart>
      <c:catAx>
        <c:axId val="128359040"/>
        <c:scaling>
          <c:orientation val="minMax"/>
        </c:scaling>
        <c:delete val="0"/>
        <c:axPos val="b"/>
        <c:majorTickMark val="out"/>
        <c:minorTickMark val="none"/>
        <c:tickLblPos val="nextTo"/>
        <c:crossAx val="128360832"/>
        <c:crosses val="autoZero"/>
        <c:auto val="1"/>
        <c:lblAlgn val="ctr"/>
        <c:lblOffset val="100"/>
        <c:noMultiLvlLbl val="0"/>
      </c:catAx>
      <c:valAx>
        <c:axId val="128360832"/>
        <c:scaling>
          <c:orientation val="minMax"/>
        </c:scaling>
        <c:delete val="0"/>
        <c:axPos val="l"/>
        <c:majorGridlines/>
        <c:title>
          <c:tx>
            <c:rich>
              <a:bodyPr rot="-5400000" vert="horz"/>
              <a:lstStyle/>
              <a:p>
                <a:pPr>
                  <a:defRPr/>
                </a:pPr>
                <a:r>
                  <a:rPr lang="ar-AE"/>
                  <a:t> المواليد لكل 1000 من السكان</a:t>
                </a:r>
                <a:endParaRPr lang="en-US"/>
              </a:p>
            </c:rich>
          </c:tx>
          <c:overlay val="0"/>
        </c:title>
        <c:numFmt formatCode="General" sourceLinked="1"/>
        <c:majorTickMark val="out"/>
        <c:minorTickMark val="none"/>
        <c:tickLblPos val="nextTo"/>
        <c:crossAx val="128359040"/>
        <c:crosses val="autoZero"/>
        <c:crossBetween val="between"/>
      </c:valAx>
    </c:plotArea>
    <c:legend>
      <c:legendPos val="b"/>
      <c:overlay val="0"/>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birthFertility!$D$101</c:f>
              <c:strCache>
                <c:ptCount val="1"/>
                <c:pt idx="0">
                  <c:v>ذكور</c:v>
                </c:pt>
              </c:strCache>
            </c:strRef>
          </c:tx>
          <c:spPr>
            <a:ln w="28575">
              <a:solidFill>
                <a:schemeClr val="tx1">
                  <a:lumMod val="50000"/>
                  <a:lumOff val="50000"/>
                </a:schemeClr>
              </a:solidFill>
            </a:ln>
          </c:spPr>
          <c:marker>
            <c:symbol val="none"/>
          </c:marker>
          <c:cat>
            <c:strRef>
              <c:f>birthFertility!$B$115:$B$119</c:f>
              <c:strCache>
                <c:ptCount val="5"/>
                <c:pt idx="0">
                  <c:v>60-64</c:v>
                </c:pt>
                <c:pt idx="1">
                  <c:v>65-69</c:v>
                </c:pt>
                <c:pt idx="2">
                  <c:v>70-74</c:v>
                </c:pt>
                <c:pt idx="3">
                  <c:v>75-79</c:v>
                </c:pt>
                <c:pt idx="4">
                  <c:v>80+</c:v>
                </c:pt>
              </c:strCache>
            </c:strRef>
          </c:cat>
          <c:val>
            <c:numRef>
              <c:f>birthFertility!$D$115:$D$119</c:f>
              <c:numCache>
                <c:formatCode>0.0</c:formatCode>
                <c:ptCount val="5"/>
                <c:pt idx="0">
                  <c:v>12.24223009565628</c:v>
                </c:pt>
                <c:pt idx="1">
                  <c:v>20.715324944891645</c:v>
                </c:pt>
                <c:pt idx="2">
                  <c:v>32.680559640158918</c:v>
                </c:pt>
                <c:pt idx="3">
                  <c:v>92.289268334175347</c:v>
                </c:pt>
                <c:pt idx="4">
                  <c:v>131.54732323392528</c:v>
                </c:pt>
              </c:numCache>
            </c:numRef>
          </c:val>
          <c:smooth val="0"/>
        </c:ser>
        <c:ser>
          <c:idx val="2"/>
          <c:order val="1"/>
          <c:tx>
            <c:strRef>
              <c:f>birthFertility!$E$101</c:f>
              <c:strCache>
                <c:ptCount val="1"/>
                <c:pt idx="0">
                  <c:v>إناث</c:v>
                </c:pt>
              </c:strCache>
            </c:strRef>
          </c:tx>
          <c:spPr>
            <a:ln w="28575">
              <a:solidFill>
                <a:srgbClr val="E93723"/>
              </a:solidFill>
            </a:ln>
          </c:spPr>
          <c:marker>
            <c:symbol val="none"/>
          </c:marker>
          <c:cat>
            <c:strRef>
              <c:f>birthFertility!$B$115:$B$119</c:f>
              <c:strCache>
                <c:ptCount val="5"/>
                <c:pt idx="0">
                  <c:v>60-64</c:v>
                </c:pt>
                <c:pt idx="1">
                  <c:v>65-69</c:v>
                </c:pt>
                <c:pt idx="2">
                  <c:v>70-74</c:v>
                </c:pt>
                <c:pt idx="3">
                  <c:v>75-79</c:v>
                </c:pt>
                <c:pt idx="4">
                  <c:v>80+</c:v>
                </c:pt>
              </c:strCache>
            </c:strRef>
          </c:cat>
          <c:val>
            <c:numRef>
              <c:f>birthFertility!$E$115:$E$119</c:f>
              <c:numCache>
                <c:formatCode>0.0</c:formatCode>
                <c:ptCount val="5"/>
                <c:pt idx="0">
                  <c:v>15.154494559581188</c:v>
                </c:pt>
                <c:pt idx="1">
                  <c:v>20.334203553295911</c:v>
                </c:pt>
                <c:pt idx="2">
                  <c:v>45.32529100341025</c:v>
                </c:pt>
                <c:pt idx="3">
                  <c:v>61.05831643852575</c:v>
                </c:pt>
                <c:pt idx="4">
                  <c:v>115.04665270274894</c:v>
                </c:pt>
              </c:numCache>
            </c:numRef>
          </c:val>
          <c:smooth val="0"/>
        </c:ser>
        <c:dLbls>
          <c:showLegendKey val="0"/>
          <c:showVal val="0"/>
          <c:showCatName val="0"/>
          <c:showSerName val="0"/>
          <c:showPercent val="0"/>
          <c:showBubbleSize val="0"/>
        </c:dLbls>
        <c:marker val="1"/>
        <c:smooth val="0"/>
        <c:axId val="128951424"/>
        <c:axId val="128953344"/>
      </c:lineChart>
      <c:catAx>
        <c:axId val="128951424"/>
        <c:scaling>
          <c:orientation val="minMax"/>
        </c:scaling>
        <c:delete val="0"/>
        <c:axPos val="b"/>
        <c:title>
          <c:tx>
            <c:rich>
              <a:bodyPr/>
              <a:lstStyle/>
              <a:p>
                <a:pPr>
                  <a:defRPr/>
                </a:pPr>
                <a:r>
                  <a:rPr lang="ar-AE"/>
                  <a:t>الفئة العمرية</a:t>
                </a:r>
                <a:endParaRPr lang="en-US"/>
              </a:p>
            </c:rich>
          </c:tx>
          <c:overlay val="0"/>
        </c:title>
        <c:numFmt formatCode="General" sourceLinked="1"/>
        <c:majorTickMark val="out"/>
        <c:minorTickMark val="none"/>
        <c:tickLblPos val="nextTo"/>
        <c:txPr>
          <a:bodyPr rot="5400000" vert="horz"/>
          <a:lstStyle/>
          <a:p>
            <a:pPr>
              <a:defRPr/>
            </a:pPr>
            <a:endParaRPr lang="en-US"/>
          </a:p>
        </c:txPr>
        <c:crossAx val="128953344"/>
        <c:crosses val="autoZero"/>
        <c:auto val="1"/>
        <c:lblAlgn val="ctr"/>
        <c:lblOffset val="100"/>
        <c:noMultiLvlLbl val="0"/>
      </c:catAx>
      <c:valAx>
        <c:axId val="128953344"/>
        <c:scaling>
          <c:orientation val="minMax"/>
        </c:scaling>
        <c:delete val="0"/>
        <c:axPos val="l"/>
        <c:majorGridlines/>
        <c:title>
          <c:tx>
            <c:rich>
              <a:bodyPr rot="-5400000" vert="horz"/>
              <a:lstStyle/>
              <a:p>
                <a:pPr rtl="1">
                  <a:defRPr/>
                </a:pPr>
                <a:r>
                  <a:rPr lang="ar-AE"/>
                  <a:t>الوفيات </a:t>
                </a:r>
                <a:r>
                  <a:rPr lang="ar-AE" baseline="0"/>
                  <a:t>ل</a:t>
                </a:r>
                <a:r>
                  <a:rPr lang="ar-AE"/>
                  <a:t>كل 1000 من السكان</a:t>
                </a:r>
                <a:endParaRPr lang="en-US"/>
              </a:p>
            </c:rich>
          </c:tx>
          <c:overlay val="0"/>
        </c:title>
        <c:numFmt formatCode="0.0" sourceLinked="1"/>
        <c:majorTickMark val="out"/>
        <c:minorTickMark val="none"/>
        <c:tickLblPos val="nextTo"/>
        <c:crossAx val="128951424"/>
        <c:crosses val="autoZero"/>
        <c:crossBetween val="between"/>
      </c:valAx>
    </c:plotArea>
    <c:legend>
      <c:legendPos val="b"/>
      <c:overlay val="0"/>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33155608912115"/>
          <c:y val="0.10184258613242964"/>
          <c:w val="0.79678354107081906"/>
          <c:h val="0.54181645015891999"/>
        </c:manualLayout>
      </c:layout>
      <c:barChart>
        <c:barDir val="col"/>
        <c:grouping val="clustered"/>
        <c:varyColors val="0"/>
        <c:ser>
          <c:idx val="0"/>
          <c:order val="0"/>
          <c:tx>
            <c:strRef>
              <c:f>birthFertility!$B$320</c:f>
              <c:strCache>
                <c:ptCount val="1"/>
                <c:pt idx="0">
                  <c:v>ذكور</c:v>
                </c:pt>
              </c:strCache>
            </c:strRef>
          </c:tx>
          <c:spPr>
            <a:solidFill>
              <a:schemeClr val="bg1">
                <a:lumMod val="50000"/>
              </a:schemeClr>
            </a:solidFill>
          </c:spPr>
          <c:invertIfNegative val="0"/>
          <c:cat>
            <c:numRef>
              <c:f>birthFertility!$C$315:$F$315</c:f>
              <c:numCache>
                <c:formatCode>General</c:formatCode>
                <c:ptCount val="4"/>
                <c:pt idx="0">
                  <c:v>1995</c:v>
                </c:pt>
                <c:pt idx="1">
                  <c:v>2001</c:v>
                </c:pt>
                <c:pt idx="2">
                  <c:v>2005</c:v>
                </c:pt>
                <c:pt idx="3">
                  <c:v>2010</c:v>
                </c:pt>
              </c:numCache>
            </c:numRef>
          </c:cat>
          <c:val>
            <c:numRef>
              <c:f>birthFertility!$C$320:$F$320</c:f>
              <c:numCache>
                <c:formatCode>#,##0.0_-;#,##0.0\-</c:formatCode>
                <c:ptCount val="4"/>
                <c:pt idx="0">
                  <c:v>25.292225434423901</c:v>
                </c:pt>
                <c:pt idx="1">
                  <c:v>25.943443690395949</c:v>
                </c:pt>
                <c:pt idx="2">
                  <c:v>26.12103946905648</c:v>
                </c:pt>
                <c:pt idx="3">
                  <c:v>26.514878857770007</c:v>
                </c:pt>
              </c:numCache>
            </c:numRef>
          </c:val>
        </c:ser>
        <c:ser>
          <c:idx val="1"/>
          <c:order val="1"/>
          <c:tx>
            <c:strRef>
              <c:f>birthFertility!$B$321</c:f>
              <c:strCache>
                <c:ptCount val="1"/>
                <c:pt idx="0">
                  <c:v>إناث</c:v>
                </c:pt>
              </c:strCache>
            </c:strRef>
          </c:tx>
          <c:spPr>
            <a:solidFill>
              <a:srgbClr val="B32C11"/>
            </a:solidFill>
          </c:spPr>
          <c:invertIfNegative val="0"/>
          <c:cat>
            <c:numRef>
              <c:f>birthFertility!$C$315:$F$315</c:f>
              <c:numCache>
                <c:formatCode>General</c:formatCode>
                <c:ptCount val="4"/>
                <c:pt idx="0">
                  <c:v>1995</c:v>
                </c:pt>
                <c:pt idx="1">
                  <c:v>2001</c:v>
                </c:pt>
                <c:pt idx="2">
                  <c:v>2005</c:v>
                </c:pt>
                <c:pt idx="3">
                  <c:v>2010</c:v>
                </c:pt>
              </c:numCache>
            </c:numRef>
          </c:cat>
          <c:val>
            <c:numRef>
              <c:f>birthFertility!$C$321:$F$321</c:f>
              <c:numCache>
                <c:formatCode>#,##0.0_-;#,##0.0\-</c:formatCode>
                <c:ptCount val="4"/>
                <c:pt idx="0">
                  <c:v>23.706246469858943</c:v>
                </c:pt>
                <c:pt idx="1">
                  <c:v>24.629873368384491</c:v>
                </c:pt>
                <c:pt idx="2">
                  <c:v>25.175383910643774</c:v>
                </c:pt>
                <c:pt idx="3">
                  <c:v>25.881746174971443</c:v>
                </c:pt>
              </c:numCache>
            </c:numRef>
          </c:val>
        </c:ser>
        <c:dLbls>
          <c:showLegendKey val="0"/>
          <c:showVal val="0"/>
          <c:showCatName val="0"/>
          <c:showSerName val="0"/>
          <c:showPercent val="0"/>
          <c:showBubbleSize val="0"/>
        </c:dLbls>
        <c:gapWidth val="75"/>
        <c:overlap val="-25"/>
        <c:axId val="128417792"/>
        <c:axId val="128419712"/>
      </c:barChart>
      <c:catAx>
        <c:axId val="128417792"/>
        <c:scaling>
          <c:orientation val="minMax"/>
        </c:scaling>
        <c:delete val="0"/>
        <c:axPos val="b"/>
        <c:title>
          <c:tx>
            <c:rich>
              <a:bodyPr/>
              <a:lstStyle/>
              <a:p>
                <a:pPr>
                  <a:defRPr/>
                </a:pPr>
                <a:r>
                  <a:rPr lang="ar-AE"/>
                  <a:t>السنة</a:t>
                </a:r>
                <a:endParaRPr lang="en-US"/>
              </a:p>
            </c:rich>
          </c:tx>
          <c:overlay val="0"/>
        </c:title>
        <c:numFmt formatCode="General" sourceLinked="1"/>
        <c:majorTickMark val="none"/>
        <c:minorTickMark val="none"/>
        <c:tickLblPos val="nextTo"/>
        <c:crossAx val="128419712"/>
        <c:crosses val="autoZero"/>
        <c:auto val="1"/>
        <c:lblAlgn val="ctr"/>
        <c:lblOffset val="100"/>
        <c:noMultiLvlLbl val="0"/>
      </c:catAx>
      <c:valAx>
        <c:axId val="128419712"/>
        <c:scaling>
          <c:orientation val="minMax"/>
        </c:scaling>
        <c:delete val="0"/>
        <c:axPos val="l"/>
        <c:majorGridlines/>
        <c:title>
          <c:tx>
            <c:rich>
              <a:bodyPr rot="-5400000" vert="horz"/>
              <a:lstStyle/>
              <a:p>
                <a:pPr>
                  <a:defRPr/>
                </a:pPr>
                <a:r>
                  <a:rPr lang="ar-AE"/>
                  <a:t>العمر</a:t>
                </a:r>
                <a:endParaRPr lang="en-US"/>
              </a:p>
            </c:rich>
          </c:tx>
          <c:overlay val="0"/>
        </c:title>
        <c:numFmt formatCode="#,##0.0_-;#,##0.0\-" sourceLinked="1"/>
        <c:majorTickMark val="none"/>
        <c:minorTickMark val="none"/>
        <c:tickLblPos val="nextTo"/>
        <c:spPr>
          <a:ln w="9525">
            <a:noFill/>
          </a:ln>
        </c:spPr>
        <c:crossAx val="1284177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659746360704248"/>
          <c:y val="0.13366673068305487"/>
          <c:w val="0.83182765148690019"/>
          <c:h val="0.68238601882081817"/>
        </c:manualLayout>
      </c:layout>
      <c:barChart>
        <c:barDir val="col"/>
        <c:grouping val="percentStacked"/>
        <c:varyColors val="0"/>
        <c:ser>
          <c:idx val="0"/>
          <c:order val="0"/>
          <c:tx>
            <c:strRef>
              <c:f>'[6]Education. pupils Distribution'!$A$26</c:f>
              <c:strCache>
                <c:ptCount val="1"/>
                <c:pt idx="0">
                  <c:v>*التعليم الحكومي</c:v>
                </c:pt>
              </c:strCache>
            </c:strRef>
          </c:tx>
          <c:invertIfNegative val="0"/>
          <c:dLbls>
            <c:dLbl>
              <c:idx val="0"/>
              <c:tx>
                <c:rich>
                  <a:bodyPr/>
                  <a:lstStyle/>
                  <a:p>
                    <a:r>
                      <a:rPr lang="ar-AE"/>
                      <a:t>%</a:t>
                    </a:r>
                    <a:r>
                      <a:rPr lang="en-US"/>
                      <a:t>26.4</a:t>
                    </a:r>
                  </a:p>
                </c:rich>
              </c:tx>
              <c:showLegendKey val="0"/>
              <c:showVal val="1"/>
              <c:showCatName val="0"/>
              <c:showSerName val="0"/>
              <c:showPercent val="0"/>
              <c:showBubbleSize val="0"/>
            </c:dLbl>
            <c:dLbl>
              <c:idx val="1"/>
              <c:tx>
                <c:rich>
                  <a:bodyPr/>
                  <a:lstStyle/>
                  <a:p>
                    <a:r>
                      <a:rPr lang="ar-AE"/>
                      <a:t>%</a:t>
                    </a:r>
                    <a:r>
                      <a:rPr lang="en-US"/>
                      <a:t>37.5</a:t>
                    </a:r>
                  </a:p>
                </c:rich>
              </c:tx>
              <c:showLegendKey val="0"/>
              <c:showVal val="1"/>
              <c:showCatName val="0"/>
              <c:showSerName val="0"/>
              <c:showPercent val="0"/>
              <c:showBubbleSize val="0"/>
            </c:dLbl>
            <c:dLbl>
              <c:idx val="2"/>
              <c:tx>
                <c:rich>
                  <a:bodyPr/>
                  <a:lstStyle/>
                  <a:p>
                    <a:r>
                      <a:rPr lang="ar-AE"/>
                      <a:t>%</a:t>
                    </a:r>
                    <a:r>
                      <a:rPr lang="en-US"/>
                      <a:t>51.0</a:t>
                    </a:r>
                  </a:p>
                </c:rich>
              </c:tx>
              <c:showLegendKey val="0"/>
              <c:showVal val="1"/>
              <c:showCatName val="0"/>
              <c:showSerName val="0"/>
              <c:showPercent val="0"/>
              <c:showBubbleSize val="0"/>
            </c:dLbl>
            <c:dLbl>
              <c:idx val="3"/>
              <c:tx>
                <c:rich>
                  <a:bodyPr/>
                  <a:lstStyle/>
                  <a:p>
                    <a:r>
                      <a:rPr lang="ar-AE"/>
                      <a:t>%</a:t>
                    </a:r>
                    <a:r>
                      <a:rPr lang="en-US"/>
                      <a:t>60.5</a:t>
                    </a:r>
                  </a:p>
                </c:rich>
              </c:tx>
              <c:showLegendKey val="0"/>
              <c:showVal val="1"/>
              <c:showCatName val="0"/>
              <c:showSerName val="0"/>
              <c:showPercent val="0"/>
              <c:showBubbleSize val="0"/>
            </c:dLbl>
            <c:dLbl>
              <c:idx val="4"/>
              <c:tx>
                <c:rich>
                  <a:bodyPr/>
                  <a:lstStyle/>
                  <a:p>
                    <a:r>
                      <a:rPr lang="ar-AE"/>
                      <a:t>%</a:t>
                    </a:r>
                    <a:r>
                      <a:rPr lang="en-US"/>
                      <a:t>43.4</a:t>
                    </a:r>
                  </a:p>
                </c:rich>
              </c:tx>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'[6]Education. pupils Distribution'!$B$23:$F$23</c:f>
              <c:strCache>
                <c:ptCount val="5"/>
                <c:pt idx="0">
                  <c:v>رياض أطفال</c:v>
                </c:pt>
                <c:pt idx="1">
                  <c:v>حلقة-1</c:v>
                </c:pt>
                <c:pt idx="2">
                  <c:v>حلقة-2</c:v>
                </c:pt>
                <c:pt idx="3">
                  <c:v>المرحلة الثانوية</c:v>
                </c:pt>
                <c:pt idx="4">
                  <c:v>المجموع</c:v>
                </c:pt>
              </c:strCache>
            </c:strRef>
          </c:cat>
          <c:val>
            <c:numRef>
              <c:f>'[6]Education. pupils Distribution'!$B$26:$F$26</c:f>
              <c:numCache>
                <c:formatCode>General</c:formatCode>
                <c:ptCount val="5"/>
                <c:pt idx="0">
                  <c:v>26.355989997726759</c:v>
                </c:pt>
                <c:pt idx="1">
                  <c:v>37.459165459872693</c:v>
                </c:pt>
                <c:pt idx="2">
                  <c:v>51.024241210057099</c:v>
                </c:pt>
                <c:pt idx="3">
                  <c:v>60.505668747946103</c:v>
                </c:pt>
                <c:pt idx="4">
                  <c:v>43.353220236583205</c:v>
                </c:pt>
              </c:numCache>
            </c:numRef>
          </c:val>
        </c:ser>
        <c:ser>
          <c:idx val="1"/>
          <c:order val="1"/>
          <c:tx>
            <c:strRef>
              <c:f>'[6]Education. pupils Distribution'!$A$27</c:f>
              <c:strCache>
                <c:ptCount val="1"/>
                <c:pt idx="0">
                  <c:v>التعليم الخاص</c:v>
                </c:pt>
              </c:strCache>
            </c:strRef>
          </c:tx>
          <c:invertIfNegative val="0"/>
          <c:dLbls>
            <c:dLbl>
              <c:idx val="0"/>
              <c:tx>
                <c:rich>
                  <a:bodyPr/>
                  <a:lstStyle/>
                  <a:p>
                    <a:r>
                      <a:rPr lang="ar-AE"/>
                      <a:t>%</a:t>
                    </a:r>
                    <a:r>
                      <a:rPr lang="en-US"/>
                      <a:t>73.6</a:t>
                    </a:r>
                  </a:p>
                </c:rich>
              </c:tx>
              <c:showLegendKey val="0"/>
              <c:showVal val="1"/>
              <c:showCatName val="0"/>
              <c:showSerName val="0"/>
              <c:showPercent val="0"/>
              <c:showBubbleSize val="0"/>
            </c:dLbl>
            <c:dLbl>
              <c:idx val="1"/>
              <c:tx>
                <c:rich>
                  <a:bodyPr/>
                  <a:lstStyle/>
                  <a:p>
                    <a:r>
                      <a:rPr lang="ar-AE"/>
                      <a:t>%</a:t>
                    </a:r>
                    <a:r>
                      <a:rPr lang="en-US"/>
                      <a:t>62.5</a:t>
                    </a:r>
                  </a:p>
                </c:rich>
              </c:tx>
              <c:showLegendKey val="0"/>
              <c:showVal val="1"/>
              <c:showCatName val="0"/>
              <c:showSerName val="0"/>
              <c:showPercent val="0"/>
              <c:showBubbleSize val="0"/>
            </c:dLbl>
            <c:dLbl>
              <c:idx val="2"/>
              <c:tx>
                <c:rich>
                  <a:bodyPr/>
                  <a:lstStyle/>
                  <a:p>
                    <a:r>
                      <a:rPr lang="ar-AE"/>
                      <a:t>%</a:t>
                    </a:r>
                    <a:r>
                      <a:rPr lang="en-US"/>
                      <a:t>49.0</a:t>
                    </a:r>
                  </a:p>
                </c:rich>
              </c:tx>
              <c:showLegendKey val="0"/>
              <c:showVal val="1"/>
              <c:showCatName val="0"/>
              <c:showSerName val="0"/>
              <c:showPercent val="0"/>
              <c:showBubbleSize val="0"/>
            </c:dLbl>
            <c:dLbl>
              <c:idx val="3"/>
              <c:tx>
                <c:rich>
                  <a:bodyPr/>
                  <a:lstStyle/>
                  <a:p>
                    <a:r>
                      <a:rPr lang="ar-AE"/>
                      <a:t>%</a:t>
                    </a:r>
                    <a:r>
                      <a:rPr lang="en-US"/>
                      <a:t>39.5</a:t>
                    </a:r>
                  </a:p>
                </c:rich>
              </c:tx>
              <c:showLegendKey val="0"/>
              <c:showVal val="1"/>
              <c:showCatName val="0"/>
              <c:showSerName val="0"/>
              <c:showPercent val="0"/>
              <c:showBubbleSize val="0"/>
            </c:dLbl>
            <c:dLbl>
              <c:idx val="4"/>
              <c:tx>
                <c:rich>
                  <a:bodyPr/>
                  <a:lstStyle/>
                  <a:p>
                    <a:r>
                      <a:rPr lang="ar-AE"/>
                      <a:t>%</a:t>
                    </a:r>
                    <a:r>
                      <a:rPr lang="en-US"/>
                      <a:t>56.6</a:t>
                    </a:r>
                  </a:p>
                </c:rich>
              </c:tx>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'[6]Education. pupils Distribution'!$B$23:$F$23</c:f>
              <c:strCache>
                <c:ptCount val="5"/>
                <c:pt idx="0">
                  <c:v>رياض أطفال</c:v>
                </c:pt>
                <c:pt idx="1">
                  <c:v>حلقة-1</c:v>
                </c:pt>
                <c:pt idx="2">
                  <c:v>حلقة-2</c:v>
                </c:pt>
                <c:pt idx="3">
                  <c:v>المرحلة الثانوية</c:v>
                </c:pt>
                <c:pt idx="4">
                  <c:v>المجموع</c:v>
                </c:pt>
              </c:strCache>
            </c:strRef>
          </c:cat>
          <c:val>
            <c:numRef>
              <c:f>'[6]Education. pupils Distribution'!$B$27:$F$27</c:f>
              <c:numCache>
                <c:formatCode>General</c:formatCode>
                <c:ptCount val="5"/>
                <c:pt idx="0">
                  <c:v>73.644010002273248</c:v>
                </c:pt>
                <c:pt idx="1">
                  <c:v>62.5408345401273</c:v>
                </c:pt>
                <c:pt idx="2">
                  <c:v>48.975758789942901</c:v>
                </c:pt>
                <c:pt idx="3">
                  <c:v>39.494331252053897</c:v>
                </c:pt>
                <c:pt idx="4">
                  <c:v>56.646779763416802</c:v>
                </c:pt>
              </c:numCache>
            </c:numRef>
          </c:val>
        </c:ser>
        <c:dLbls>
          <c:showLegendKey val="0"/>
          <c:showVal val="0"/>
          <c:showCatName val="0"/>
          <c:showSerName val="0"/>
          <c:showPercent val="0"/>
          <c:showBubbleSize val="0"/>
        </c:dLbls>
        <c:gapWidth val="75"/>
        <c:overlap val="100"/>
        <c:axId val="131534848"/>
        <c:axId val="131536384"/>
      </c:barChart>
      <c:catAx>
        <c:axId val="131534848"/>
        <c:scaling>
          <c:orientation val="minMax"/>
        </c:scaling>
        <c:delete val="0"/>
        <c:axPos val="b"/>
        <c:majorTickMark val="none"/>
        <c:minorTickMark val="none"/>
        <c:tickLblPos val="nextTo"/>
        <c:crossAx val="131536384"/>
        <c:crosses val="autoZero"/>
        <c:auto val="1"/>
        <c:lblAlgn val="ctr"/>
        <c:lblOffset val="100"/>
        <c:noMultiLvlLbl val="0"/>
      </c:catAx>
      <c:valAx>
        <c:axId val="131536384"/>
        <c:scaling>
          <c:orientation val="minMax"/>
        </c:scaling>
        <c:delete val="0"/>
        <c:axPos val="l"/>
        <c:majorGridlines/>
        <c:title>
          <c:tx>
            <c:rich>
              <a:bodyPr rot="-5400000" vert="horz"/>
              <a:lstStyle/>
              <a:p>
                <a:pPr>
                  <a:defRPr/>
                </a:pPr>
                <a:r>
                  <a:rPr lang="ar-AE"/>
                  <a:t>نسبة الطلاب</a:t>
                </a:r>
              </a:p>
            </c:rich>
          </c:tx>
          <c:overlay val="0"/>
        </c:title>
        <c:numFmt formatCode="0%" sourceLinked="1"/>
        <c:majorTickMark val="none"/>
        <c:minorTickMark val="none"/>
        <c:tickLblPos val="nextTo"/>
        <c:crossAx val="131534848"/>
        <c:crosses val="autoZero"/>
        <c:crossBetween val="between"/>
      </c:valAx>
    </c:plotArea>
    <c:legend>
      <c:legendPos val="b"/>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'[6]Education. pupils'!$B$22</c:f>
              <c:strCache>
                <c:ptCount val="1"/>
                <c:pt idx="0">
                  <c:v>ذكور</c:v>
                </c:pt>
              </c:strCache>
            </c:strRef>
          </c:tx>
          <c:invertIfNegative val="0"/>
          <c:cat>
            <c:strRef>
              <c:f>'[6]Education. pupils'!$A$23:$A$25</c:f>
              <c:strCache>
                <c:ptCount val="3"/>
                <c:pt idx="0">
                  <c:v>أبوظبي</c:v>
                </c:pt>
                <c:pt idx="1">
                  <c:v>العين</c:v>
                </c:pt>
                <c:pt idx="2">
                  <c:v>المنطقة الغربية</c:v>
                </c:pt>
              </c:strCache>
            </c:strRef>
          </c:cat>
          <c:val>
            <c:numRef>
              <c:f>'[6]Education. pupils'!$B$23:$B$25</c:f>
              <c:numCache>
                <c:formatCode>General</c:formatCode>
                <c:ptCount val="3"/>
                <c:pt idx="0">
                  <c:v>89275</c:v>
                </c:pt>
                <c:pt idx="1">
                  <c:v>51144</c:v>
                </c:pt>
                <c:pt idx="2">
                  <c:v>7806</c:v>
                </c:pt>
              </c:numCache>
            </c:numRef>
          </c:val>
        </c:ser>
        <c:ser>
          <c:idx val="1"/>
          <c:order val="1"/>
          <c:tx>
            <c:strRef>
              <c:f>'[6]Education. pupils'!$C$22</c:f>
              <c:strCache>
                <c:ptCount val="1"/>
                <c:pt idx="0">
                  <c:v>إناث</c:v>
                </c:pt>
              </c:strCache>
            </c:strRef>
          </c:tx>
          <c:invertIfNegative val="0"/>
          <c:cat>
            <c:strRef>
              <c:f>'[6]Education. pupils'!$A$23:$A$25</c:f>
              <c:strCache>
                <c:ptCount val="3"/>
                <c:pt idx="0">
                  <c:v>أبوظبي</c:v>
                </c:pt>
                <c:pt idx="1">
                  <c:v>العين</c:v>
                </c:pt>
                <c:pt idx="2">
                  <c:v>المنطقة الغربية</c:v>
                </c:pt>
              </c:strCache>
            </c:strRef>
          </c:cat>
          <c:val>
            <c:numRef>
              <c:f>'[6]Education. pupils'!$C$23:$C$25</c:f>
              <c:numCache>
                <c:formatCode>General</c:formatCode>
                <c:ptCount val="3"/>
                <c:pt idx="0">
                  <c:v>85391</c:v>
                </c:pt>
                <c:pt idx="1">
                  <c:v>49418</c:v>
                </c:pt>
                <c:pt idx="2">
                  <c:v>8478</c:v>
                </c:pt>
              </c:numCache>
            </c:numRef>
          </c:val>
        </c:ser>
        <c:dLbls>
          <c:showLegendKey val="0"/>
          <c:showVal val="0"/>
          <c:showCatName val="0"/>
          <c:showSerName val="0"/>
          <c:showPercent val="0"/>
          <c:showBubbleSize val="0"/>
        </c:dLbls>
        <c:gapWidth val="150"/>
        <c:axId val="131582592"/>
        <c:axId val="131592960"/>
      </c:barChart>
      <c:catAx>
        <c:axId val="131582592"/>
        <c:scaling>
          <c:orientation val="minMax"/>
        </c:scaling>
        <c:delete val="0"/>
        <c:axPos val="b"/>
        <c:title>
          <c:tx>
            <c:rich>
              <a:bodyPr/>
              <a:lstStyle/>
              <a:p>
                <a:pPr>
                  <a:defRPr/>
                </a:pPr>
                <a:r>
                  <a:rPr lang="ar-AE"/>
                  <a:t>المنطقة</a:t>
                </a:r>
                <a:endParaRPr lang="en-US"/>
              </a:p>
            </c:rich>
          </c:tx>
          <c:overlay val="0"/>
        </c:title>
        <c:majorTickMark val="none"/>
        <c:minorTickMark val="none"/>
        <c:tickLblPos val="nextTo"/>
        <c:crossAx val="131592960"/>
        <c:crosses val="autoZero"/>
        <c:auto val="1"/>
        <c:lblAlgn val="ctr"/>
        <c:lblOffset val="100"/>
        <c:noMultiLvlLbl val="0"/>
      </c:catAx>
      <c:valAx>
        <c:axId val="131592960"/>
        <c:scaling>
          <c:orientation val="minMax"/>
        </c:scaling>
        <c:delete val="0"/>
        <c:axPos val="l"/>
        <c:majorGridlines/>
        <c:title>
          <c:tx>
            <c:rich>
              <a:bodyPr/>
              <a:lstStyle/>
              <a:p>
                <a:pPr>
                  <a:defRPr/>
                </a:pPr>
                <a:r>
                  <a:rPr lang="ar-AE"/>
                  <a:t>الطلاب</a:t>
                </a:r>
                <a:endParaRPr lang="en-US"/>
              </a:p>
            </c:rich>
          </c:tx>
          <c:overlay val="0"/>
        </c:title>
        <c:numFmt formatCode="General" sourceLinked="1"/>
        <c:majorTickMark val="out"/>
        <c:minorTickMark val="none"/>
        <c:tickLblPos val="nextTo"/>
        <c:crossAx val="131582592"/>
        <c:crosses val="autoZero"/>
        <c:crossBetween val="between"/>
      </c:valAx>
    </c:plotArea>
    <c:legend>
      <c:legendPos val="r"/>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'[6]Education. schools '!$B$18</c:f>
              <c:strCache>
                <c:ptCount val="1"/>
                <c:pt idx="0">
                  <c:v>التعليم الحكومي </c:v>
                </c:pt>
              </c:strCache>
            </c:strRef>
          </c:tx>
          <c:spPr>
            <a:solidFill>
              <a:srgbClr val="B32C11"/>
            </a:solidFill>
          </c:spPr>
          <c:invertIfNegative val="0"/>
          <c:cat>
            <c:strRef>
              <c:f>'[6]Education. schools '!$A$19:$A$21</c:f>
              <c:strCache>
                <c:ptCount val="3"/>
                <c:pt idx="0">
                  <c:v>أبوظبي</c:v>
                </c:pt>
                <c:pt idx="1">
                  <c:v>العين</c:v>
                </c:pt>
                <c:pt idx="2">
                  <c:v>المنطقة الغربية</c:v>
                </c:pt>
              </c:strCache>
            </c:strRef>
          </c:cat>
          <c:val>
            <c:numRef>
              <c:f>'[6]Education. schools '!$B$19:$B$21</c:f>
              <c:numCache>
                <c:formatCode>General</c:formatCode>
                <c:ptCount val="3"/>
                <c:pt idx="0">
                  <c:v>128</c:v>
                </c:pt>
                <c:pt idx="1">
                  <c:v>131</c:v>
                </c:pt>
                <c:pt idx="2">
                  <c:v>46</c:v>
                </c:pt>
              </c:numCache>
            </c:numRef>
          </c:val>
        </c:ser>
        <c:ser>
          <c:idx val="1"/>
          <c:order val="1"/>
          <c:tx>
            <c:strRef>
              <c:f>'[6]Education. schools '!$C$18</c:f>
              <c:strCache>
                <c:ptCount val="1"/>
                <c:pt idx="0">
                  <c:v>التعليم الخاص</c:v>
                </c:pt>
              </c:strCache>
            </c:strRef>
          </c:tx>
          <c:spPr>
            <a:solidFill>
              <a:srgbClr val="B4985A"/>
            </a:solidFill>
          </c:spPr>
          <c:invertIfNegative val="0"/>
          <c:cat>
            <c:strRef>
              <c:f>'[6]Education. schools '!$A$19:$A$21</c:f>
              <c:strCache>
                <c:ptCount val="3"/>
                <c:pt idx="0">
                  <c:v>أبوظبي</c:v>
                </c:pt>
                <c:pt idx="1">
                  <c:v>العين</c:v>
                </c:pt>
                <c:pt idx="2">
                  <c:v>المنطقة الغربية</c:v>
                </c:pt>
              </c:strCache>
            </c:strRef>
          </c:cat>
          <c:val>
            <c:numRef>
              <c:f>'[6]Education. schools '!$C$19:$C$21</c:f>
              <c:numCache>
                <c:formatCode>General</c:formatCode>
                <c:ptCount val="3"/>
                <c:pt idx="0">
                  <c:v>120</c:v>
                </c:pt>
                <c:pt idx="1">
                  <c:v>57</c:v>
                </c:pt>
                <c:pt idx="2">
                  <c:v>7</c:v>
                </c:pt>
              </c:numCache>
            </c:numRef>
          </c:val>
        </c:ser>
        <c:dLbls>
          <c:showLegendKey val="0"/>
          <c:showVal val="0"/>
          <c:showCatName val="0"/>
          <c:showSerName val="0"/>
          <c:showPercent val="0"/>
          <c:showBubbleSize val="0"/>
        </c:dLbls>
        <c:gapWidth val="150"/>
        <c:axId val="131630592"/>
        <c:axId val="131632512"/>
      </c:barChart>
      <c:catAx>
        <c:axId val="131630592"/>
        <c:scaling>
          <c:orientation val="minMax"/>
        </c:scaling>
        <c:delete val="0"/>
        <c:axPos val="b"/>
        <c:title>
          <c:tx>
            <c:rich>
              <a:bodyPr/>
              <a:lstStyle/>
              <a:p>
                <a:pPr>
                  <a:defRPr/>
                </a:pPr>
                <a:r>
                  <a:rPr lang="ar-AE"/>
                  <a:t>المنطقة</a:t>
                </a:r>
                <a:endParaRPr lang="en-US"/>
              </a:p>
            </c:rich>
          </c:tx>
          <c:overlay val="0"/>
        </c:title>
        <c:majorTickMark val="none"/>
        <c:minorTickMark val="none"/>
        <c:tickLblPos val="nextTo"/>
        <c:crossAx val="131632512"/>
        <c:crosses val="autoZero"/>
        <c:auto val="1"/>
        <c:lblAlgn val="ctr"/>
        <c:lblOffset val="100"/>
        <c:noMultiLvlLbl val="0"/>
      </c:catAx>
      <c:valAx>
        <c:axId val="131632512"/>
        <c:scaling>
          <c:orientation val="minMax"/>
        </c:scaling>
        <c:delete val="0"/>
        <c:axPos val="l"/>
        <c:majorGridlines/>
        <c:title>
          <c:tx>
            <c:rich>
              <a:bodyPr/>
              <a:lstStyle/>
              <a:p>
                <a:pPr>
                  <a:defRPr/>
                </a:pPr>
                <a:r>
                  <a:rPr lang="ar-AE" baseline="0"/>
                  <a:t> المدارس</a:t>
                </a:r>
                <a:endParaRPr lang="en-US"/>
              </a:p>
            </c:rich>
          </c:tx>
          <c:overlay val="0"/>
        </c:title>
        <c:numFmt formatCode="General" sourceLinked="1"/>
        <c:majorTickMark val="out"/>
        <c:minorTickMark val="none"/>
        <c:tickLblPos val="nextTo"/>
        <c:crossAx val="131630592"/>
        <c:crosses val="autoZero"/>
        <c:crossBetween val="between"/>
      </c:valAx>
    </c:plotArea>
    <c:legend>
      <c:legendPos val="r"/>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'[6]Health hosps. clinics centers'!$G$28</c:f>
              <c:strCache>
                <c:ptCount val="1"/>
                <c:pt idx="0">
                  <c:v> المستشفيات</c:v>
                </c:pt>
              </c:strCache>
            </c:strRef>
          </c:tx>
          <c:invertIfNegative val="0"/>
          <c:cat>
            <c:strRef>
              <c:f>'[6]Health hosps. clinics centers'!$H$27:$J$27</c:f>
              <c:strCache>
                <c:ptCount val="3"/>
                <c:pt idx="0">
                  <c:v>منطقة أبوظبي</c:v>
                </c:pt>
                <c:pt idx="1">
                  <c:v>منطقة العين</c:v>
                </c:pt>
                <c:pt idx="2">
                  <c:v>المنطقة الغربية</c:v>
                </c:pt>
              </c:strCache>
            </c:strRef>
          </c:cat>
          <c:val>
            <c:numRef>
              <c:f>'[6]Health hosps. clinics centers'!$H$28:$J$28</c:f>
              <c:numCache>
                <c:formatCode>General</c:formatCode>
                <c:ptCount val="3"/>
                <c:pt idx="0">
                  <c:v>18</c:v>
                </c:pt>
                <c:pt idx="1">
                  <c:v>9</c:v>
                </c:pt>
                <c:pt idx="2">
                  <c:v>6</c:v>
                </c:pt>
              </c:numCache>
            </c:numRef>
          </c:val>
        </c:ser>
        <c:ser>
          <c:idx val="1"/>
          <c:order val="1"/>
          <c:tx>
            <c:strRef>
              <c:f>'[6]Health hosps. clinics centers'!$G$29</c:f>
              <c:strCache>
                <c:ptCount val="1"/>
                <c:pt idx="0">
                  <c:v> المراكز الصحية</c:v>
                </c:pt>
              </c:strCache>
            </c:strRef>
          </c:tx>
          <c:invertIfNegative val="0"/>
          <c:cat>
            <c:strRef>
              <c:f>'[6]Health hosps. clinics centers'!$H$27:$J$27</c:f>
              <c:strCache>
                <c:ptCount val="3"/>
                <c:pt idx="0">
                  <c:v>منطقة أبوظبي</c:v>
                </c:pt>
                <c:pt idx="1">
                  <c:v>منطقة العين</c:v>
                </c:pt>
                <c:pt idx="2">
                  <c:v>المنطقة الغربية</c:v>
                </c:pt>
              </c:strCache>
            </c:strRef>
          </c:cat>
          <c:val>
            <c:numRef>
              <c:f>'[6]Health hosps. clinics centers'!$H$29:$J$29</c:f>
              <c:numCache>
                <c:formatCode>General</c:formatCode>
                <c:ptCount val="3"/>
                <c:pt idx="0">
                  <c:v>310</c:v>
                </c:pt>
                <c:pt idx="1">
                  <c:v>110</c:v>
                </c:pt>
                <c:pt idx="2">
                  <c:v>15</c:v>
                </c:pt>
              </c:numCache>
            </c:numRef>
          </c:val>
        </c:ser>
        <c:ser>
          <c:idx val="2"/>
          <c:order val="2"/>
          <c:tx>
            <c:strRef>
              <c:f>'[6]Health hosps. clinics centers'!$G$30</c:f>
              <c:strCache>
                <c:ptCount val="1"/>
                <c:pt idx="0">
                  <c:v>العيادات</c:v>
                </c:pt>
              </c:strCache>
            </c:strRef>
          </c:tx>
          <c:invertIfNegative val="0"/>
          <c:cat>
            <c:strRef>
              <c:f>'[6]Health hosps. clinics centers'!$H$27:$J$27</c:f>
              <c:strCache>
                <c:ptCount val="3"/>
                <c:pt idx="0">
                  <c:v>منطقة أبوظبي</c:v>
                </c:pt>
                <c:pt idx="1">
                  <c:v>منطقة العين</c:v>
                </c:pt>
                <c:pt idx="2">
                  <c:v>المنطقة الغربية</c:v>
                </c:pt>
              </c:strCache>
            </c:strRef>
          </c:cat>
          <c:val>
            <c:numRef>
              <c:f>'[6]Health hosps. clinics centers'!$H$30:$J$30</c:f>
              <c:numCache>
                <c:formatCode>General</c:formatCode>
                <c:ptCount val="3"/>
                <c:pt idx="0">
                  <c:v>168</c:v>
                </c:pt>
                <c:pt idx="1">
                  <c:v>68</c:v>
                </c:pt>
                <c:pt idx="2">
                  <c:v>3</c:v>
                </c:pt>
              </c:numCache>
            </c:numRef>
          </c:val>
        </c:ser>
        <c:dLbls>
          <c:showLegendKey val="0"/>
          <c:showVal val="0"/>
          <c:showCatName val="0"/>
          <c:showSerName val="0"/>
          <c:showPercent val="0"/>
          <c:showBubbleSize val="0"/>
        </c:dLbls>
        <c:gapWidth val="150"/>
        <c:axId val="131716608"/>
        <c:axId val="131718528"/>
      </c:barChart>
      <c:catAx>
        <c:axId val="131716608"/>
        <c:scaling>
          <c:orientation val="minMax"/>
        </c:scaling>
        <c:delete val="0"/>
        <c:axPos val="b"/>
        <c:title>
          <c:tx>
            <c:rich>
              <a:bodyPr/>
              <a:lstStyle/>
              <a:p>
                <a:pPr>
                  <a:defRPr/>
                </a:pPr>
                <a:r>
                  <a:rPr lang="ar-AE"/>
                  <a:t>المنطقة</a:t>
                </a:r>
              </a:p>
            </c:rich>
          </c:tx>
          <c:overlay val="0"/>
        </c:title>
        <c:majorTickMark val="out"/>
        <c:minorTickMark val="none"/>
        <c:tickLblPos val="nextTo"/>
        <c:crossAx val="131718528"/>
        <c:crosses val="autoZero"/>
        <c:auto val="1"/>
        <c:lblAlgn val="ctr"/>
        <c:lblOffset val="100"/>
        <c:noMultiLvlLbl val="0"/>
      </c:catAx>
      <c:valAx>
        <c:axId val="131718528"/>
        <c:scaling>
          <c:orientation val="minMax"/>
        </c:scaling>
        <c:delete val="0"/>
        <c:axPos val="l"/>
        <c:majorGridlines/>
        <c:title>
          <c:tx>
            <c:rich>
              <a:bodyPr rot="-5400000" vert="horz"/>
              <a:lstStyle/>
              <a:p>
                <a:pPr>
                  <a:defRPr/>
                </a:pPr>
                <a:r>
                  <a:rPr lang="ar-AE"/>
                  <a:t>العدد</a:t>
                </a:r>
                <a:endParaRPr lang="en-US"/>
              </a:p>
            </c:rich>
          </c:tx>
          <c:overlay val="0"/>
        </c:title>
        <c:numFmt formatCode="General" sourceLinked="1"/>
        <c:majorTickMark val="out"/>
        <c:minorTickMark val="none"/>
        <c:tickLblPos val="nextTo"/>
        <c:crossAx val="131716608"/>
        <c:crosses val="autoZero"/>
        <c:crossBetween val="between"/>
      </c:valAx>
    </c:plotArea>
    <c:legend>
      <c:legendPos val="r"/>
      <c:overlay val="0"/>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'[6]Health insurance'!$A$29</c:f>
              <c:strCache>
                <c:ptCount val="1"/>
                <c:pt idx="0">
                  <c:v>ثقة</c:v>
                </c:pt>
              </c:strCache>
            </c:strRef>
          </c:tx>
          <c:invertIfNegative val="0"/>
          <c:cat>
            <c:numRef>
              <c:f>'[6]Health insurance'!$C$28:$E$28</c:f>
              <c:numCache>
                <c:formatCode>General</c:formatCode>
                <c:ptCount val="3"/>
                <c:pt idx="0">
                  <c:v>2008</c:v>
                </c:pt>
                <c:pt idx="1">
                  <c:v>2009</c:v>
                </c:pt>
                <c:pt idx="2">
                  <c:v>2010</c:v>
                </c:pt>
              </c:numCache>
            </c:numRef>
          </c:cat>
          <c:val>
            <c:numRef>
              <c:f>'[6]Health insurance'!$C$29:$E$29</c:f>
              <c:numCache>
                <c:formatCode>General</c:formatCode>
                <c:ptCount val="3"/>
                <c:pt idx="0">
                  <c:v>383795</c:v>
                </c:pt>
                <c:pt idx="1">
                  <c:v>394618</c:v>
                </c:pt>
                <c:pt idx="2">
                  <c:v>422239</c:v>
                </c:pt>
              </c:numCache>
            </c:numRef>
          </c:val>
        </c:ser>
        <c:ser>
          <c:idx val="1"/>
          <c:order val="1"/>
          <c:tx>
            <c:strRef>
              <c:f>'[6]Health insurance'!$A$30</c:f>
              <c:strCache>
                <c:ptCount val="1"/>
                <c:pt idx="0">
                  <c:v>ضمان</c:v>
                </c:pt>
              </c:strCache>
            </c:strRef>
          </c:tx>
          <c:invertIfNegative val="0"/>
          <c:cat>
            <c:numRef>
              <c:f>'[6]Health insurance'!$C$28:$E$28</c:f>
              <c:numCache>
                <c:formatCode>General</c:formatCode>
                <c:ptCount val="3"/>
                <c:pt idx="0">
                  <c:v>2008</c:v>
                </c:pt>
                <c:pt idx="1">
                  <c:v>2009</c:v>
                </c:pt>
                <c:pt idx="2">
                  <c:v>2010</c:v>
                </c:pt>
              </c:numCache>
            </c:numRef>
          </c:cat>
          <c:val>
            <c:numRef>
              <c:f>'[6]Health insurance'!$C$30:$E$30</c:f>
              <c:numCache>
                <c:formatCode>General</c:formatCode>
                <c:ptCount val="3"/>
                <c:pt idx="0">
                  <c:v>944344</c:v>
                </c:pt>
                <c:pt idx="1">
                  <c:v>936207</c:v>
                </c:pt>
                <c:pt idx="2">
                  <c:v>1204418</c:v>
                </c:pt>
              </c:numCache>
            </c:numRef>
          </c:val>
        </c:ser>
        <c:ser>
          <c:idx val="2"/>
          <c:order val="2"/>
          <c:tx>
            <c:strRef>
              <c:f>'[6]Health insurance'!$A$31</c:f>
              <c:strCache>
                <c:ptCount val="1"/>
                <c:pt idx="0">
                  <c:v>أخرى</c:v>
                </c:pt>
              </c:strCache>
            </c:strRef>
          </c:tx>
          <c:invertIfNegative val="0"/>
          <c:cat>
            <c:numRef>
              <c:f>'[6]Health insurance'!$C$28:$E$28</c:f>
              <c:numCache>
                <c:formatCode>General</c:formatCode>
                <c:ptCount val="3"/>
                <c:pt idx="0">
                  <c:v>2008</c:v>
                </c:pt>
                <c:pt idx="1">
                  <c:v>2009</c:v>
                </c:pt>
                <c:pt idx="2">
                  <c:v>2010</c:v>
                </c:pt>
              </c:numCache>
            </c:numRef>
          </c:cat>
          <c:val>
            <c:numRef>
              <c:f>'[6]Health insurance'!$C$31:$E$31</c:f>
              <c:numCache>
                <c:formatCode>General</c:formatCode>
                <c:ptCount val="3"/>
                <c:pt idx="0">
                  <c:v>932610</c:v>
                </c:pt>
                <c:pt idx="1">
                  <c:v>981744</c:v>
                </c:pt>
                <c:pt idx="2">
                  <c:v>1044734</c:v>
                </c:pt>
              </c:numCache>
            </c:numRef>
          </c:val>
        </c:ser>
        <c:dLbls>
          <c:showLegendKey val="0"/>
          <c:showVal val="0"/>
          <c:showCatName val="0"/>
          <c:showSerName val="0"/>
          <c:showPercent val="0"/>
          <c:showBubbleSize val="0"/>
        </c:dLbls>
        <c:gapWidth val="150"/>
        <c:axId val="131748992"/>
        <c:axId val="131750912"/>
      </c:barChart>
      <c:catAx>
        <c:axId val="131748992"/>
        <c:scaling>
          <c:orientation val="minMax"/>
        </c:scaling>
        <c:delete val="0"/>
        <c:axPos val="b"/>
        <c:title>
          <c:tx>
            <c:rich>
              <a:bodyPr/>
              <a:lstStyle/>
              <a:p>
                <a:pPr>
                  <a:defRPr/>
                </a:pPr>
                <a:r>
                  <a:rPr lang="ar-AE"/>
                  <a:t>السنة</a:t>
                </a:r>
              </a:p>
            </c:rich>
          </c:tx>
          <c:overlay val="0"/>
        </c:title>
        <c:numFmt formatCode="General" sourceLinked="1"/>
        <c:majorTickMark val="out"/>
        <c:minorTickMark val="none"/>
        <c:tickLblPos val="nextTo"/>
        <c:crossAx val="131750912"/>
        <c:crosses val="autoZero"/>
        <c:auto val="1"/>
        <c:lblAlgn val="ctr"/>
        <c:lblOffset val="100"/>
        <c:noMultiLvlLbl val="0"/>
      </c:catAx>
      <c:valAx>
        <c:axId val="131750912"/>
        <c:scaling>
          <c:orientation val="minMax"/>
        </c:scaling>
        <c:delete val="0"/>
        <c:axPos val="l"/>
        <c:majorGridlines/>
        <c:title>
          <c:tx>
            <c:rich>
              <a:bodyPr rot="-5400000" vert="horz"/>
              <a:lstStyle/>
              <a:p>
                <a:pPr>
                  <a:defRPr/>
                </a:pPr>
                <a:r>
                  <a:rPr lang="ar-AE"/>
                  <a:t>الأفراد</a:t>
                </a:r>
                <a:endParaRPr lang="en-US"/>
              </a:p>
            </c:rich>
          </c:tx>
          <c:overlay val="0"/>
        </c:title>
        <c:numFmt formatCode="General" sourceLinked="1"/>
        <c:majorTickMark val="out"/>
        <c:minorTickMark val="none"/>
        <c:tickLblPos val="nextTo"/>
        <c:crossAx val="131748992"/>
        <c:crosses val="autoZero"/>
        <c:crossBetween val="between"/>
      </c:valAx>
    </c:plotArea>
    <c:legend>
      <c:legendPos val="r"/>
      <c:overlay val="0"/>
    </c:legend>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0"/>
            <c:invertIfNegative val="0"/>
            <c:bubble3D val="0"/>
            <c:spPr>
              <a:solidFill>
                <a:srgbClr val="B32C11"/>
              </a:solidFill>
            </c:spPr>
          </c:dPt>
          <c:dPt>
            <c:idx val="1"/>
            <c:invertIfNegative val="0"/>
            <c:bubble3D val="0"/>
            <c:spPr>
              <a:solidFill>
                <a:srgbClr val="B32C11"/>
              </a:solidFill>
            </c:spPr>
          </c:dPt>
          <c:dPt>
            <c:idx val="2"/>
            <c:invertIfNegative val="0"/>
            <c:bubble3D val="0"/>
            <c:spPr>
              <a:solidFill>
                <a:srgbClr val="B32C11"/>
              </a:solidFill>
            </c:spPr>
          </c:dPt>
          <c:dPt>
            <c:idx val="3"/>
            <c:invertIfNegative val="0"/>
            <c:bubble3D val="0"/>
            <c:spPr>
              <a:solidFill>
                <a:srgbClr val="B32C11"/>
              </a:solidFill>
            </c:spPr>
          </c:dPt>
          <c:dPt>
            <c:idx val="4"/>
            <c:invertIfNegative val="0"/>
            <c:bubble3D val="0"/>
            <c:spPr>
              <a:solidFill>
                <a:srgbClr val="B4985A"/>
              </a:solidFill>
            </c:spPr>
          </c:dPt>
          <c:dPt>
            <c:idx val="5"/>
            <c:invertIfNegative val="0"/>
            <c:bubble3D val="0"/>
            <c:spPr>
              <a:solidFill>
                <a:srgbClr val="B4985A"/>
              </a:solidFill>
            </c:spPr>
          </c:dPt>
          <c:dPt>
            <c:idx val="6"/>
            <c:invertIfNegative val="0"/>
            <c:bubble3D val="0"/>
            <c:spPr>
              <a:solidFill>
                <a:srgbClr val="B4985A"/>
              </a:solidFill>
            </c:spPr>
          </c:dPt>
          <c:dLbls>
            <c:showLegendKey val="0"/>
            <c:showVal val="1"/>
            <c:showCatName val="0"/>
            <c:showSerName val="0"/>
            <c:showPercent val="0"/>
            <c:showBubbleSize val="0"/>
            <c:showLeaderLines val="0"/>
          </c:dLbls>
          <c:cat>
            <c:strRef>
              <c:f>'[6]NGO''s'!$A$21:$A$27</c:f>
              <c:strCache>
                <c:ptCount val="7"/>
                <c:pt idx="0">
                  <c:v>نسائية</c:v>
                </c:pt>
                <c:pt idx="1">
                  <c:v>فنون شعبية</c:v>
                </c:pt>
                <c:pt idx="2">
                  <c:v>خدمات إنسانية</c:v>
                </c:pt>
                <c:pt idx="3">
                  <c:v>مسارح</c:v>
                </c:pt>
                <c:pt idx="4">
                  <c:v>مهنية</c:v>
                </c:pt>
                <c:pt idx="5">
                  <c:v>جاليات</c:v>
                </c:pt>
                <c:pt idx="6">
                  <c:v>خدمات عامة وثقافية</c:v>
                </c:pt>
              </c:strCache>
            </c:strRef>
          </c:cat>
          <c:val>
            <c:numRef>
              <c:f>'[6]NGO''s'!$E$21:$E$27</c:f>
              <c:numCache>
                <c:formatCode>General</c:formatCode>
                <c:ptCount val="7"/>
                <c:pt idx="0">
                  <c:v>2</c:v>
                </c:pt>
                <c:pt idx="1">
                  <c:v>4</c:v>
                </c:pt>
                <c:pt idx="2">
                  <c:v>4</c:v>
                </c:pt>
                <c:pt idx="3">
                  <c:v>4</c:v>
                </c:pt>
                <c:pt idx="4">
                  <c:v>8</c:v>
                </c:pt>
                <c:pt idx="5">
                  <c:v>13</c:v>
                </c:pt>
                <c:pt idx="6">
                  <c:v>15</c:v>
                </c:pt>
              </c:numCache>
            </c:numRef>
          </c:val>
        </c:ser>
        <c:dLbls>
          <c:showLegendKey val="0"/>
          <c:showVal val="0"/>
          <c:showCatName val="0"/>
          <c:showSerName val="0"/>
          <c:showPercent val="0"/>
          <c:showBubbleSize val="0"/>
        </c:dLbls>
        <c:gapWidth val="150"/>
        <c:axId val="132131456"/>
        <c:axId val="132133632"/>
      </c:barChart>
      <c:catAx>
        <c:axId val="132131456"/>
        <c:scaling>
          <c:orientation val="minMax"/>
        </c:scaling>
        <c:delete val="0"/>
        <c:axPos val="l"/>
        <c:title>
          <c:tx>
            <c:rich>
              <a:bodyPr rot="-5400000" vert="horz"/>
              <a:lstStyle/>
              <a:p>
                <a:pPr>
                  <a:defRPr/>
                </a:pPr>
                <a:r>
                  <a:rPr lang="ar-AE"/>
                  <a:t>نوع النشاط</a:t>
                </a:r>
                <a:endParaRPr lang="en-US"/>
              </a:p>
            </c:rich>
          </c:tx>
          <c:overlay val="0"/>
        </c:title>
        <c:majorTickMark val="out"/>
        <c:minorTickMark val="none"/>
        <c:tickLblPos val="nextTo"/>
        <c:crossAx val="132133632"/>
        <c:crosses val="autoZero"/>
        <c:auto val="1"/>
        <c:lblAlgn val="ctr"/>
        <c:lblOffset val="100"/>
        <c:noMultiLvlLbl val="0"/>
      </c:catAx>
      <c:valAx>
        <c:axId val="132133632"/>
        <c:scaling>
          <c:orientation val="minMax"/>
        </c:scaling>
        <c:delete val="0"/>
        <c:axPos val="b"/>
        <c:majorGridlines/>
        <c:title>
          <c:tx>
            <c:rich>
              <a:bodyPr/>
              <a:lstStyle/>
              <a:p>
                <a:pPr>
                  <a:defRPr/>
                </a:pPr>
                <a:r>
                  <a:rPr lang="ar-AE"/>
                  <a:t>عدد</a:t>
                </a:r>
                <a:r>
                  <a:rPr lang="ar-AE" baseline="0"/>
                  <a:t> الجمعيات</a:t>
                </a:r>
                <a:endParaRPr lang="en-US"/>
              </a:p>
            </c:rich>
          </c:tx>
          <c:overlay val="0"/>
        </c:title>
        <c:numFmt formatCode="General" sourceLinked="1"/>
        <c:majorTickMark val="out"/>
        <c:minorTickMark val="none"/>
        <c:tickLblPos val="nextTo"/>
        <c:crossAx val="132131456"/>
        <c:crosses val="autoZero"/>
        <c:crossBetween val="between"/>
      </c:valAx>
    </c:plotArea>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B32C11"/>
              </a:solidFill>
            </c:spPr>
          </c:dPt>
          <c:dPt>
            <c:idx val="1"/>
            <c:invertIfNegative val="0"/>
            <c:bubble3D val="0"/>
            <c:spPr>
              <a:solidFill>
                <a:srgbClr val="B32C11"/>
              </a:solidFill>
            </c:spPr>
          </c:dPt>
          <c:dPt>
            <c:idx val="2"/>
            <c:invertIfNegative val="0"/>
            <c:bubble3D val="0"/>
            <c:spPr>
              <a:solidFill>
                <a:srgbClr val="B4985A"/>
              </a:solidFill>
            </c:spPr>
          </c:dPt>
          <c:dPt>
            <c:idx val="3"/>
            <c:invertIfNegative val="0"/>
            <c:bubble3D val="0"/>
            <c:spPr>
              <a:solidFill>
                <a:srgbClr val="B4985A"/>
              </a:solidFill>
            </c:spPr>
          </c:dPt>
          <c:dPt>
            <c:idx val="4"/>
            <c:invertIfNegative val="0"/>
            <c:bubble3D val="0"/>
            <c:spPr>
              <a:solidFill>
                <a:srgbClr val="B4985A"/>
              </a:solidFill>
            </c:spPr>
          </c:dPt>
          <c:dPt>
            <c:idx val="5"/>
            <c:invertIfNegative val="0"/>
            <c:bubble3D val="0"/>
            <c:spPr>
              <a:solidFill>
                <a:srgbClr val="B4985A"/>
              </a:solidFill>
            </c:spPr>
          </c:dPt>
          <c:dPt>
            <c:idx val="6"/>
            <c:invertIfNegative val="0"/>
            <c:bubble3D val="0"/>
            <c:spPr>
              <a:solidFill>
                <a:srgbClr val="B4985A"/>
              </a:solidFill>
            </c:spPr>
          </c:dPt>
          <c:dPt>
            <c:idx val="7"/>
            <c:invertIfNegative val="0"/>
            <c:bubble3D val="0"/>
            <c:spPr>
              <a:solidFill>
                <a:schemeClr val="tx1">
                  <a:lumMod val="50000"/>
                  <a:lumOff val="50000"/>
                </a:schemeClr>
              </a:solidFill>
            </c:spPr>
          </c:dPt>
          <c:dPt>
            <c:idx val="8"/>
            <c:invertIfNegative val="0"/>
            <c:bubble3D val="0"/>
            <c:spPr>
              <a:solidFill>
                <a:schemeClr val="tx1">
                  <a:lumMod val="50000"/>
                  <a:lumOff val="50000"/>
                </a:schemeClr>
              </a:solidFill>
            </c:spPr>
          </c:dPt>
          <c:dPt>
            <c:idx val="9"/>
            <c:invertIfNegative val="0"/>
            <c:bubble3D val="0"/>
            <c:spPr>
              <a:solidFill>
                <a:schemeClr val="tx1">
                  <a:lumMod val="50000"/>
                  <a:lumOff val="50000"/>
                </a:schemeClr>
              </a:solidFill>
            </c:spPr>
          </c:dPt>
          <c:dPt>
            <c:idx val="10"/>
            <c:invertIfNegative val="0"/>
            <c:bubble3D val="0"/>
            <c:spPr>
              <a:solidFill>
                <a:schemeClr val="tx1">
                  <a:lumMod val="50000"/>
                  <a:lumOff val="50000"/>
                </a:schemeClr>
              </a:solidFill>
            </c:spPr>
          </c:dPt>
          <c:dPt>
            <c:idx val="11"/>
            <c:invertIfNegative val="0"/>
            <c:bubble3D val="0"/>
            <c:spPr>
              <a:solidFill>
                <a:schemeClr val="tx1">
                  <a:lumMod val="50000"/>
                  <a:lumOff val="50000"/>
                </a:schemeClr>
              </a:solidFill>
            </c:spPr>
          </c:dPt>
          <c:dPt>
            <c:idx val="12"/>
            <c:invertIfNegative val="0"/>
            <c:bubble3D val="0"/>
            <c:spPr>
              <a:solidFill>
                <a:schemeClr val="tx1">
                  <a:lumMod val="50000"/>
                  <a:lumOff val="50000"/>
                </a:schemeClr>
              </a:solidFill>
            </c:spPr>
          </c:dPt>
          <c:dPt>
            <c:idx val="13"/>
            <c:invertIfNegative val="0"/>
            <c:bubble3D val="0"/>
            <c:spPr>
              <a:solidFill>
                <a:srgbClr val="B32C11"/>
              </a:solidFill>
            </c:spPr>
          </c:dPt>
          <c:dLbls>
            <c:dLbl>
              <c:idx val="0"/>
              <c:tx>
                <c:rich>
                  <a:bodyPr/>
                  <a:lstStyle/>
                  <a:p>
                    <a:r>
                      <a:rPr lang="ar-AE"/>
                      <a:t>%</a:t>
                    </a:r>
                    <a:r>
                      <a:rPr lang="en-US"/>
                      <a:t>28</a:t>
                    </a:r>
                  </a:p>
                </c:rich>
              </c:tx>
              <c:showLegendKey val="0"/>
              <c:showVal val="1"/>
              <c:showCatName val="0"/>
              <c:showSerName val="0"/>
              <c:showPercent val="0"/>
              <c:showBubbleSize val="0"/>
            </c:dLbl>
            <c:dLbl>
              <c:idx val="1"/>
              <c:tx>
                <c:rich>
                  <a:bodyPr/>
                  <a:lstStyle/>
                  <a:p>
                    <a:r>
                      <a:rPr lang="ar-AE"/>
                      <a:t>%</a:t>
                    </a:r>
                    <a:r>
                      <a:rPr lang="en-US"/>
                      <a:t>24</a:t>
                    </a:r>
                  </a:p>
                </c:rich>
              </c:tx>
              <c:showLegendKey val="0"/>
              <c:showVal val="1"/>
              <c:showCatName val="0"/>
              <c:showSerName val="0"/>
              <c:showPercent val="0"/>
              <c:showBubbleSize val="0"/>
            </c:dLbl>
            <c:dLbl>
              <c:idx val="2"/>
              <c:tx>
                <c:rich>
                  <a:bodyPr/>
                  <a:lstStyle/>
                  <a:p>
                    <a:r>
                      <a:rPr lang="ar-AE"/>
                      <a:t>%</a:t>
                    </a:r>
                    <a:r>
                      <a:rPr lang="en-US"/>
                      <a:t>10</a:t>
                    </a:r>
                  </a:p>
                </c:rich>
              </c:tx>
              <c:showLegendKey val="0"/>
              <c:showVal val="1"/>
              <c:showCatName val="0"/>
              <c:showSerName val="0"/>
              <c:showPercent val="0"/>
              <c:showBubbleSize val="0"/>
            </c:dLbl>
            <c:dLbl>
              <c:idx val="3"/>
              <c:tx>
                <c:rich>
                  <a:bodyPr/>
                  <a:lstStyle/>
                  <a:p>
                    <a:r>
                      <a:rPr lang="ar-AE"/>
                      <a:t>%</a:t>
                    </a:r>
                    <a:r>
                      <a:rPr lang="en-US"/>
                      <a:t>10</a:t>
                    </a:r>
                  </a:p>
                </c:rich>
              </c:tx>
              <c:showLegendKey val="0"/>
              <c:showVal val="1"/>
              <c:showCatName val="0"/>
              <c:showSerName val="0"/>
              <c:showPercent val="0"/>
              <c:showBubbleSize val="0"/>
            </c:dLbl>
            <c:dLbl>
              <c:idx val="4"/>
              <c:tx>
                <c:rich>
                  <a:bodyPr/>
                  <a:lstStyle/>
                  <a:p>
                    <a:r>
                      <a:rPr lang="ar-AE"/>
                      <a:t>%</a:t>
                    </a:r>
                    <a:r>
                      <a:rPr lang="en-US"/>
                      <a:t>10</a:t>
                    </a:r>
                  </a:p>
                </c:rich>
              </c:tx>
              <c:showLegendKey val="0"/>
              <c:showVal val="1"/>
              <c:showCatName val="0"/>
              <c:showSerName val="0"/>
              <c:showPercent val="0"/>
              <c:showBubbleSize val="0"/>
            </c:dLbl>
            <c:dLbl>
              <c:idx val="5"/>
              <c:tx>
                <c:rich>
                  <a:bodyPr/>
                  <a:lstStyle/>
                  <a:p>
                    <a:r>
                      <a:rPr lang="ar-AE"/>
                      <a:t>%</a:t>
                    </a:r>
                    <a:r>
                      <a:rPr lang="en-US"/>
                      <a:t>6</a:t>
                    </a:r>
                  </a:p>
                </c:rich>
              </c:tx>
              <c:showLegendKey val="0"/>
              <c:showVal val="1"/>
              <c:showCatName val="0"/>
              <c:showSerName val="0"/>
              <c:showPercent val="0"/>
              <c:showBubbleSize val="0"/>
            </c:dLbl>
            <c:dLbl>
              <c:idx val="6"/>
              <c:tx>
                <c:rich>
                  <a:bodyPr/>
                  <a:lstStyle/>
                  <a:p>
                    <a:r>
                      <a:rPr lang="ar-AE"/>
                      <a:t>%</a:t>
                    </a:r>
                    <a:r>
                      <a:rPr lang="en-US"/>
                      <a:t>6</a:t>
                    </a:r>
                  </a:p>
                </c:rich>
              </c:tx>
              <c:showLegendKey val="0"/>
              <c:showVal val="1"/>
              <c:showCatName val="0"/>
              <c:showSerName val="0"/>
              <c:showPercent val="0"/>
              <c:showBubbleSize val="0"/>
            </c:dLbl>
            <c:dLbl>
              <c:idx val="7"/>
              <c:tx>
                <c:rich>
                  <a:bodyPr/>
                  <a:lstStyle/>
                  <a:p>
                    <a:r>
                      <a:rPr lang="ar-AE"/>
                      <a:t>%</a:t>
                    </a:r>
                    <a:r>
                      <a:rPr lang="en-US"/>
                      <a:t>3</a:t>
                    </a:r>
                  </a:p>
                </c:rich>
              </c:tx>
              <c:showLegendKey val="0"/>
              <c:showVal val="1"/>
              <c:showCatName val="0"/>
              <c:showSerName val="0"/>
              <c:showPercent val="0"/>
              <c:showBubbleSize val="0"/>
            </c:dLbl>
            <c:dLbl>
              <c:idx val="8"/>
              <c:tx>
                <c:rich>
                  <a:bodyPr/>
                  <a:lstStyle/>
                  <a:p>
                    <a:r>
                      <a:rPr lang="ar-AE"/>
                      <a:t>%</a:t>
                    </a:r>
                    <a:r>
                      <a:rPr lang="en-US"/>
                      <a:t>3</a:t>
                    </a:r>
                  </a:p>
                </c:rich>
              </c:tx>
              <c:showLegendKey val="0"/>
              <c:showVal val="1"/>
              <c:showCatName val="0"/>
              <c:showSerName val="0"/>
              <c:showPercent val="0"/>
              <c:showBubbleSize val="0"/>
            </c:dLbl>
            <c:dLbl>
              <c:idx val="9"/>
              <c:tx>
                <c:rich>
                  <a:bodyPr/>
                  <a:lstStyle/>
                  <a:p>
                    <a:r>
                      <a:rPr lang="ar-AE"/>
                      <a:t>%</a:t>
                    </a:r>
                    <a:r>
                      <a:rPr lang="en-US"/>
                      <a:t>1</a:t>
                    </a:r>
                  </a:p>
                </c:rich>
              </c:tx>
              <c:showLegendKey val="0"/>
              <c:showVal val="1"/>
              <c:showCatName val="0"/>
              <c:showSerName val="0"/>
              <c:showPercent val="0"/>
              <c:showBubbleSize val="0"/>
            </c:dLbl>
            <c:dLbl>
              <c:idx val="10"/>
              <c:tx>
                <c:rich>
                  <a:bodyPr/>
                  <a:lstStyle/>
                  <a:p>
                    <a:r>
                      <a:rPr lang="ar-AE"/>
                      <a:t>%</a:t>
                    </a:r>
                    <a:r>
                      <a:rPr lang="en-US"/>
                      <a:t>0</a:t>
                    </a:r>
                  </a:p>
                </c:rich>
              </c:tx>
              <c:showLegendKey val="0"/>
              <c:showVal val="1"/>
              <c:showCatName val="0"/>
              <c:showSerName val="0"/>
              <c:showPercent val="0"/>
              <c:showBubbleSize val="0"/>
            </c:dLbl>
            <c:dLbl>
              <c:idx val="11"/>
              <c:tx>
                <c:rich>
                  <a:bodyPr/>
                  <a:lstStyle/>
                  <a:p>
                    <a:r>
                      <a:rPr lang="ar-AE"/>
                      <a:t>%</a:t>
                    </a:r>
                    <a:r>
                      <a:rPr lang="en-US"/>
                      <a:t>0</a:t>
                    </a:r>
                  </a:p>
                </c:rich>
              </c:tx>
              <c:showLegendKey val="0"/>
              <c:showVal val="1"/>
              <c:showCatName val="0"/>
              <c:showSerName val="0"/>
              <c:showPercent val="0"/>
              <c:showBubbleSize val="0"/>
            </c:dLbl>
            <c:dLbl>
              <c:idx val="12"/>
              <c:tx>
                <c:rich>
                  <a:bodyPr/>
                  <a:lstStyle/>
                  <a:p>
                    <a:r>
                      <a:rPr lang="ar-AE"/>
                      <a:t>%</a:t>
                    </a:r>
                    <a:r>
                      <a:rPr lang="en-US"/>
                      <a:t>0</a:t>
                    </a:r>
                  </a:p>
                </c:rich>
              </c:tx>
              <c:showLegendKey val="0"/>
              <c:showVal val="1"/>
              <c:showCatName val="0"/>
              <c:showSerName val="0"/>
              <c:showPercent val="0"/>
              <c:showBubbleSize val="0"/>
            </c:dLbl>
            <c:dLbl>
              <c:idx val="13"/>
              <c:tx>
                <c:rich>
                  <a:bodyPr/>
                  <a:lstStyle/>
                  <a:p>
                    <a:r>
                      <a:rPr lang="ar-AE"/>
                      <a:t>%</a:t>
                    </a:r>
                    <a:r>
                      <a:rPr lang="en-US"/>
                      <a:t>0</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[6]social!$A$32:$A$45</c:f>
              <c:strCache>
                <c:ptCount val="14"/>
                <c:pt idx="0">
                  <c:v>مسن</c:v>
                </c:pt>
                <c:pt idx="1">
                  <c:v>الطلاق</c:v>
                </c:pt>
                <c:pt idx="2">
                  <c:v>معاقون</c:v>
                </c:pt>
                <c:pt idx="3">
                  <c:v>المتزوجة من أجنبي</c:v>
                </c:pt>
                <c:pt idx="4">
                  <c:v>عجز صحي</c:v>
                </c:pt>
                <c:pt idx="5">
                  <c:v>دخل محدود</c:v>
                </c:pt>
                <c:pt idx="6">
                  <c:v>أرملة</c:v>
                </c:pt>
                <c:pt idx="7">
                  <c:v>لم يسبق لهن الزواج</c:v>
                </c:pt>
                <c:pt idx="8">
                  <c:v>أيتام</c:v>
                </c:pt>
                <c:pt idx="9">
                  <c:v>أسر مسجونين</c:v>
                </c:pt>
                <c:pt idx="10">
                  <c:v>هجر</c:v>
                </c:pt>
                <c:pt idx="11">
                  <c:v>مجهولو الأبوين</c:v>
                </c:pt>
                <c:pt idx="12">
                  <c:v>استثناءات</c:v>
                </c:pt>
                <c:pt idx="13">
                  <c:v>طلبة متزوجون</c:v>
                </c:pt>
              </c:strCache>
            </c:strRef>
          </c:cat>
          <c:val>
            <c:numRef>
              <c:f>[6]social!$D$32:$D$45</c:f>
              <c:numCache>
                <c:formatCode>General</c:formatCode>
                <c:ptCount val="14"/>
                <c:pt idx="0">
                  <c:v>27.501269680040629</c:v>
                </c:pt>
                <c:pt idx="1">
                  <c:v>23.539867953275774</c:v>
                </c:pt>
                <c:pt idx="2">
                  <c:v>9.9966141865583218</c:v>
                </c:pt>
                <c:pt idx="3">
                  <c:v>9.9627560521415273</c:v>
                </c:pt>
                <c:pt idx="4">
                  <c:v>9.5733875063484</c:v>
                </c:pt>
                <c:pt idx="5">
                  <c:v>5.9082444557304896</c:v>
                </c:pt>
                <c:pt idx="6">
                  <c:v>5.8151345860843069</c:v>
                </c:pt>
                <c:pt idx="7">
                  <c:v>3.2673099712205862</c:v>
                </c:pt>
                <c:pt idx="8">
                  <c:v>3.2673099712205862</c:v>
                </c:pt>
                <c:pt idx="9">
                  <c:v>0.78720162519045211</c:v>
                </c:pt>
                <c:pt idx="10">
                  <c:v>0.15236160487557138</c:v>
                </c:pt>
                <c:pt idx="11">
                  <c:v>0.11850347045877772</c:v>
                </c:pt>
                <c:pt idx="12">
                  <c:v>0.1100389368545793</c:v>
                </c:pt>
                <c:pt idx="13">
                  <c:v>0</c:v>
                </c:pt>
              </c:numCache>
            </c:numRef>
          </c:val>
        </c:ser>
        <c:dLbls>
          <c:showLegendKey val="0"/>
          <c:showVal val="0"/>
          <c:showCatName val="0"/>
          <c:showSerName val="0"/>
          <c:showPercent val="0"/>
          <c:showBubbleSize val="0"/>
        </c:dLbls>
        <c:gapWidth val="150"/>
        <c:axId val="128203008"/>
        <c:axId val="128213376"/>
      </c:barChart>
      <c:catAx>
        <c:axId val="128203008"/>
        <c:scaling>
          <c:orientation val="minMax"/>
        </c:scaling>
        <c:delete val="0"/>
        <c:axPos val="b"/>
        <c:title>
          <c:tx>
            <c:rich>
              <a:bodyPr/>
              <a:lstStyle/>
              <a:p>
                <a:pPr>
                  <a:defRPr/>
                </a:pPr>
                <a:r>
                  <a:rPr lang="ar-AE"/>
                  <a:t>سبب المساعدة</a:t>
                </a:r>
              </a:p>
            </c:rich>
          </c:tx>
          <c:overlay val="0"/>
        </c:title>
        <c:majorTickMark val="out"/>
        <c:minorTickMark val="none"/>
        <c:tickLblPos val="nextTo"/>
        <c:crossAx val="128213376"/>
        <c:crosses val="autoZero"/>
        <c:auto val="1"/>
        <c:lblAlgn val="ctr"/>
        <c:lblOffset val="100"/>
        <c:noMultiLvlLbl val="0"/>
      </c:catAx>
      <c:valAx>
        <c:axId val="128213376"/>
        <c:scaling>
          <c:orientation val="minMax"/>
        </c:scaling>
        <c:delete val="0"/>
        <c:axPos val="l"/>
        <c:majorGridlines/>
        <c:title>
          <c:tx>
            <c:rich>
              <a:bodyPr rot="-5400000" vert="horz"/>
              <a:lstStyle/>
              <a:p>
                <a:pPr>
                  <a:defRPr/>
                </a:pPr>
                <a:r>
                  <a:rPr lang="ar-AE"/>
                  <a:t>نسبة الحالات المستفيدة</a:t>
                </a:r>
              </a:p>
            </c:rich>
          </c:tx>
          <c:overlay val="0"/>
        </c:title>
        <c:numFmt formatCode="General" sourceLinked="1"/>
        <c:majorTickMark val="out"/>
        <c:minorTickMark val="none"/>
        <c:tickLblPos val="nextTo"/>
        <c:crossAx val="128203008"/>
        <c:crosses val="autoZero"/>
        <c:crossBetween val="between"/>
      </c:valAx>
    </c:plotArea>
    <c:plotVisOnly val="1"/>
    <c:dispBlanksAs val="gap"/>
    <c:showDLblsOverMax val="0"/>
  </c:chart>
  <c:printSettings>
    <c:headerFooter/>
    <c:pageMargins b="0.75000000000000133" l="0.70000000000000062" r="0.70000000000000062" t="0.75000000000000133"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B4975A"/>
            </a:solidFill>
          </c:spPr>
          <c:invertIfNegative val="0"/>
          <c:dLbls>
            <c:numFmt formatCode="#,##0.0" sourceLinked="0"/>
            <c:showLegendKey val="0"/>
            <c:showVal val="1"/>
            <c:showCatName val="0"/>
            <c:showSerName val="0"/>
            <c:showPercent val="0"/>
            <c:showBubbleSize val="0"/>
            <c:showLeaderLines val="0"/>
          </c:dLbls>
          <c:cat>
            <c:strRef>
              <c:f>Prices!$G$84:$G$95</c:f>
              <c:strCache>
                <c:ptCount val="12"/>
                <c:pt idx="0">
                  <c:v>يناير</c:v>
                </c:pt>
                <c:pt idx="1">
                  <c:v>فبراير</c:v>
                </c:pt>
                <c:pt idx="2">
                  <c:v>مارس</c:v>
                </c:pt>
                <c:pt idx="3">
                  <c:v>إبريل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Prices!$H$84:$H$95</c:f>
              <c:numCache>
                <c:formatCode>0.00</c:formatCode>
                <c:ptCount val="12"/>
                <c:pt idx="0">
                  <c:v>1.3655578164448059</c:v>
                </c:pt>
                <c:pt idx="1">
                  <c:v>1.9033734558415745</c:v>
                </c:pt>
                <c:pt idx="2">
                  <c:v>2.7539758995925894</c:v>
                </c:pt>
                <c:pt idx="3">
                  <c:v>2.6021905798449154</c:v>
                </c:pt>
                <c:pt idx="4">
                  <c:v>3.024804555766238</c:v>
                </c:pt>
                <c:pt idx="5">
                  <c:v>3.3787972239625645</c:v>
                </c:pt>
                <c:pt idx="6">
                  <c:v>2.7495095159790282</c:v>
                </c:pt>
                <c:pt idx="7">
                  <c:v>3.5920244492844802</c:v>
                </c:pt>
                <c:pt idx="8">
                  <c:v>3.8051836535022403</c:v>
                </c:pt>
                <c:pt idx="9">
                  <c:v>4.1083658373872112</c:v>
                </c:pt>
                <c:pt idx="10">
                  <c:v>4.1299751884882596</c:v>
                </c:pt>
                <c:pt idx="11">
                  <c:v>3.2820480080880401</c:v>
                </c:pt>
              </c:numCache>
            </c:numRef>
          </c:val>
        </c:ser>
        <c:dLbls>
          <c:showLegendKey val="0"/>
          <c:showVal val="1"/>
          <c:showCatName val="0"/>
          <c:showSerName val="0"/>
          <c:showPercent val="0"/>
          <c:showBubbleSize val="0"/>
        </c:dLbls>
        <c:gapWidth val="75"/>
        <c:axId val="106651008"/>
        <c:axId val="106670336"/>
      </c:barChart>
      <c:catAx>
        <c:axId val="106651008"/>
        <c:scaling>
          <c:orientation val="minMax"/>
        </c:scaling>
        <c:delete val="0"/>
        <c:axPos val="b"/>
        <c:majorTickMark val="none"/>
        <c:minorTickMark val="none"/>
        <c:tickLblPos val="nextTo"/>
        <c:crossAx val="106670336"/>
        <c:crosses val="autoZero"/>
        <c:auto val="1"/>
        <c:lblAlgn val="ctr"/>
        <c:lblOffset val="100"/>
        <c:noMultiLvlLbl val="0"/>
      </c:catAx>
      <c:valAx>
        <c:axId val="106670336"/>
        <c:scaling>
          <c:orientation val="minMax"/>
          <c:max val="5"/>
        </c:scaling>
        <c:delete val="0"/>
        <c:axPos val="l"/>
        <c:majorGridlines/>
        <c:numFmt formatCode="0.0" sourceLinked="0"/>
        <c:majorTickMark val="none"/>
        <c:minorTickMark val="none"/>
        <c:tickLblPos val="nextTo"/>
        <c:crossAx val="106651008"/>
        <c:crosses val="autoZero"/>
        <c:crossBetween val="between"/>
        <c:majorUnit val="1"/>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pieChart>
        <c:varyColors val="1"/>
        <c:ser>
          <c:idx val="0"/>
          <c:order val="0"/>
          <c:dLbls>
            <c:dLblPos val="inEnd"/>
            <c:showLegendKey val="0"/>
            <c:showVal val="0"/>
            <c:showCatName val="0"/>
            <c:showSerName val="0"/>
            <c:showPercent val="1"/>
            <c:showBubbleSize val="0"/>
            <c:showLeaderLines val="1"/>
          </c:dLbls>
          <c:cat>
            <c:strRef>
              <c:f>[6]Programs!$A$29:$A$34</c:f>
              <c:strCache>
                <c:ptCount val="6"/>
                <c:pt idx="0">
                  <c:v>إخبارية</c:v>
                </c:pt>
                <c:pt idx="1">
                  <c:v>منوعات</c:v>
                </c:pt>
                <c:pt idx="2">
                  <c:v>دينية</c:v>
                </c:pt>
                <c:pt idx="3">
                  <c:v>خدمات وأركان</c:v>
                </c:pt>
                <c:pt idx="4">
                  <c:v>ثقافية</c:v>
                </c:pt>
                <c:pt idx="5">
                  <c:v>بث مباشر</c:v>
                </c:pt>
              </c:strCache>
            </c:strRef>
          </c:cat>
          <c:val>
            <c:numRef>
              <c:f>[6]Programs!$D$29:$D$34</c:f>
              <c:numCache>
                <c:formatCode>General</c:formatCode>
                <c:ptCount val="6"/>
                <c:pt idx="0">
                  <c:v>21</c:v>
                </c:pt>
                <c:pt idx="1">
                  <c:v>10</c:v>
                </c:pt>
                <c:pt idx="2">
                  <c:v>7</c:v>
                </c:pt>
                <c:pt idx="3">
                  <c:v>3</c:v>
                </c:pt>
                <c:pt idx="4">
                  <c:v>2</c:v>
                </c:pt>
                <c:pt idx="5">
                  <c:v>1</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zero"/>
    <c:showDLblsOverMax val="0"/>
  </c:chart>
  <c:printSettings>
    <c:headerFooter/>
    <c:pageMargins b="0.75000000000000133" l="0.70000000000000062" r="0.70000000000000062" t="0.75000000000000133"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15258404030392"/>
          <c:y val="5.1400554097404488E-2"/>
          <c:w val="0.68048312731234306"/>
          <c:h val="0.70005358705161858"/>
        </c:manualLayout>
      </c:layout>
      <c:barChart>
        <c:barDir val="col"/>
        <c:grouping val="stacked"/>
        <c:varyColors val="0"/>
        <c:ser>
          <c:idx val="0"/>
          <c:order val="0"/>
          <c:tx>
            <c:strRef>
              <c:f>Culture!$H$6</c:f>
              <c:strCache>
                <c:ptCount val="1"/>
                <c:pt idx="0">
                  <c:v>علمي</c:v>
                </c:pt>
              </c:strCache>
            </c:strRef>
          </c:tx>
          <c:invertIfNegative val="0"/>
          <c:dPt>
            <c:idx val="0"/>
            <c:invertIfNegative val="0"/>
            <c:bubble3D val="0"/>
            <c:spPr/>
          </c:dPt>
          <c:cat>
            <c:numRef>
              <c:f>Culture!$I$5:$M$5</c:f>
              <c:numCache>
                <c:formatCode>General</c:formatCode>
                <c:ptCount val="5"/>
                <c:pt idx="0">
                  <c:v>2005</c:v>
                </c:pt>
                <c:pt idx="1">
                  <c:v>2006</c:v>
                </c:pt>
                <c:pt idx="2">
                  <c:v>2007</c:v>
                </c:pt>
                <c:pt idx="3">
                  <c:v>2008</c:v>
                </c:pt>
                <c:pt idx="4">
                  <c:v>2009</c:v>
                </c:pt>
              </c:numCache>
            </c:numRef>
          </c:cat>
          <c:val>
            <c:numRef>
              <c:f>Culture!$I$6:$M$6</c:f>
              <c:numCache>
                <c:formatCode>#,##0</c:formatCode>
                <c:ptCount val="5"/>
                <c:pt idx="0">
                  <c:v>26</c:v>
                </c:pt>
                <c:pt idx="2">
                  <c:v>22</c:v>
                </c:pt>
                <c:pt idx="3">
                  <c:v>8</c:v>
                </c:pt>
                <c:pt idx="4">
                  <c:v>9</c:v>
                </c:pt>
              </c:numCache>
            </c:numRef>
          </c:val>
        </c:ser>
        <c:ser>
          <c:idx val="1"/>
          <c:order val="1"/>
          <c:tx>
            <c:strRef>
              <c:f>Culture!$H$7</c:f>
              <c:strCache>
                <c:ptCount val="1"/>
                <c:pt idx="0">
                  <c:v>ديني</c:v>
                </c:pt>
              </c:strCache>
            </c:strRef>
          </c:tx>
          <c:invertIfNegative val="0"/>
          <c:cat>
            <c:numRef>
              <c:f>Culture!$I$5:$M$5</c:f>
              <c:numCache>
                <c:formatCode>General</c:formatCode>
                <c:ptCount val="5"/>
                <c:pt idx="0">
                  <c:v>2005</c:v>
                </c:pt>
                <c:pt idx="1">
                  <c:v>2006</c:v>
                </c:pt>
                <c:pt idx="2">
                  <c:v>2007</c:v>
                </c:pt>
                <c:pt idx="3">
                  <c:v>2008</c:v>
                </c:pt>
                <c:pt idx="4">
                  <c:v>2009</c:v>
                </c:pt>
              </c:numCache>
            </c:numRef>
          </c:cat>
          <c:val>
            <c:numRef>
              <c:f>Culture!$I$7:$M$7</c:f>
              <c:numCache>
                <c:formatCode>#,##0</c:formatCode>
                <c:ptCount val="5"/>
                <c:pt idx="0">
                  <c:v>10</c:v>
                </c:pt>
                <c:pt idx="2">
                  <c:v>8</c:v>
                </c:pt>
                <c:pt idx="3">
                  <c:v>10</c:v>
                </c:pt>
                <c:pt idx="4">
                  <c:v>14</c:v>
                </c:pt>
              </c:numCache>
            </c:numRef>
          </c:val>
        </c:ser>
        <c:ser>
          <c:idx val="2"/>
          <c:order val="2"/>
          <c:tx>
            <c:strRef>
              <c:f>Culture!$H$8</c:f>
              <c:strCache>
                <c:ptCount val="1"/>
                <c:pt idx="0">
                  <c:v>أدبي</c:v>
                </c:pt>
              </c:strCache>
            </c:strRef>
          </c:tx>
          <c:invertIfNegative val="0"/>
          <c:cat>
            <c:numRef>
              <c:f>Culture!$I$5:$M$5</c:f>
              <c:numCache>
                <c:formatCode>General</c:formatCode>
                <c:ptCount val="5"/>
                <c:pt idx="0">
                  <c:v>2005</c:v>
                </c:pt>
                <c:pt idx="1">
                  <c:v>2006</c:v>
                </c:pt>
                <c:pt idx="2">
                  <c:v>2007</c:v>
                </c:pt>
                <c:pt idx="3">
                  <c:v>2008</c:v>
                </c:pt>
                <c:pt idx="4">
                  <c:v>2009</c:v>
                </c:pt>
              </c:numCache>
            </c:numRef>
          </c:cat>
          <c:val>
            <c:numRef>
              <c:f>Culture!$I$8:$M$8</c:f>
              <c:numCache>
                <c:formatCode>#,##0</c:formatCode>
                <c:ptCount val="5"/>
                <c:pt idx="0">
                  <c:v>6</c:v>
                </c:pt>
                <c:pt idx="2">
                  <c:v>21</c:v>
                </c:pt>
                <c:pt idx="3">
                  <c:v>14</c:v>
                </c:pt>
                <c:pt idx="4">
                  <c:v>18</c:v>
                </c:pt>
              </c:numCache>
            </c:numRef>
          </c:val>
        </c:ser>
        <c:ser>
          <c:idx val="3"/>
          <c:order val="3"/>
          <c:tx>
            <c:strRef>
              <c:f>Culture!$H$9</c:f>
              <c:strCache>
                <c:ptCount val="1"/>
                <c:pt idx="0">
                  <c:v>اقتصادي/ سياسي</c:v>
                </c:pt>
              </c:strCache>
            </c:strRef>
          </c:tx>
          <c:invertIfNegative val="0"/>
          <c:cat>
            <c:numRef>
              <c:f>Culture!$I$5:$M$5</c:f>
              <c:numCache>
                <c:formatCode>General</c:formatCode>
                <c:ptCount val="5"/>
                <c:pt idx="0">
                  <c:v>2005</c:v>
                </c:pt>
                <c:pt idx="1">
                  <c:v>2006</c:v>
                </c:pt>
                <c:pt idx="2">
                  <c:v>2007</c:v>
                </c:pt>
                <c:pt idx="3">
                  <c:v>2008</c:v>
                </c:pt>
                <c:pt idx="4">
                  <c:v>2009</c:v>
                </c:pt>
              </c:numCache>
            </c:numRef>
          </c:cat>
          <c:val>
            <c:numRef>
              <c:f>Culture!$I$9:$M$9</c:f>
              <c:numCache>
                <c:formatCode>#,##0</c:formatCode>
                <c:ptCount val="5"/>
                <c:pt idx="0">
                  <c:v>13</c:v>
                </c:pt>
                <c:pt idx="2">
                  <c:v>6</c:v>
                </c:pt>
                <c:pt idx="3">
                  <c:v>11</c:v>
                </c:pt>
                <c:pt idx="4">
                  <c:v>12</c:v>
                </c:pt>
              </c:numCache>
            </c:numRef>
          </c:val>
        </c:ser>
        <c:ser>
          <c:idx val="4"/>
          <c:order val="4"/>
          <c:tx>
            <c:strRef>
              <c:f>Culture!$H$10</c:f>
              <c:strCache>
                <c:ptCount val="1"/>
                <c:pt idx="0">
                  <c:v>تقني</c:v>
                </c:pt>
              </c:strCache>
            </c:strRef>
          </c:tx>
          <c:invertIfNegative val="0"/>
          <c:cat>
            <c:numRef>
              <c:f>Culture!$I$5:$M$5</c:f>
              <c:numCache>
                <c:formatCode>General</c:formatCode>
                <c:ptCount val="5"/>
                <c:pt idx="0">
                  <c:v>2005</c:v>
                </c:pt>
                <c:pt idx="1">
                  <c:v>2006</c:v>
                </c:pt>
                <c:pt idx="2">
                  <c:v>2007</c:v>
                </c:pt>
                <c:pt idx="3">
                  <c:v>2008</c:v>
                </c:pt>
                <c:pt idx="4">
                  <c:v>2009</c:v>
                </c:pt>
              </c:numCache>
            </c:numRef>
          </c:cat>
          <c:val>
            <c:numRef>
              <c:f>Culture!$I$10:$M$10</c:f>
              <c:numCache>
                <c:formatCode>#,##0</c:formatCode>
                <c:ptCount val="5"/>
                <c:pt idx="0">
                  <c:v>17</c:v>
                </c:pt>
                <c:pt idx="2">
                  <c:v>8</c:v>
                </c:pt>
                <c:pt idx="3">
                  <c:v>8</c:v>
                </c:pt>
                <c:pt idx="4">
                  <c:v>9</c:v>
                </c:pt>
              </c:numCache>
            </c:numRef>
          </c:val>
        </c:ser>
        <c:dLbls>
          <c:showLegendKey val="0"/>
          <c:showVal val="0"/>
          <c:showCatName val="0"/>
          <c:showSerName val="0"/>
          <c:showPercent val="0"/>
          <c:showBubbleSize val="0"/>
        </c:dLbls>
        <c:gapWidth val="150"/>
        <c:overlap val="100"/>
        <c:axId val="132306432"/>
        <c:axId val="132308352"/>
      </c:barChart>
      <c:catAx>
        <c:axId val="132306432"/>
        <c:scaling>
          <c:orientation val="minMax"/>
        </c:scaling>
        <c:delete val="0"/>
        <c:axPos val="b"/>
        <c:title>
          <c:tx>
            <c:rich>
              <a:bodyPr rot="0" vert="horz"/>
              <a:lstStyle/>
              <a:p>
                <a:pPr>
                  <a:defRPr/>
                </a:pPr>
                <a:r>
                  <a:rPr lang="en-US"/>
                  <a:t>Subject</a:t>
                </a:r>
              </a:p>
            </c:rich>
          </c:tx>
          <c:layout/>
          <c:overlay val="0"/>
        </c:title>
        <c:numFmt formatCode="General" sourceLinked="1"/>
        <c:majorTickMark val="out"/>
        <c:minorTickMark val="none"/>
        <c:tickLblPos val="nextTo"/>
        <c:crossAx val="132308352"/>
        <c:crosses val="autoZero"/>
        <c:auto val="1"/>
        <c:lblAlgn val="ctr"/>
        <c:lblOffset val="100"/>
        <c:noMultiLvlLbl val="0"/>
      </c:catAx>
      <c:valAx>
        <c:axId val="132308352"/>
        <c:scaling>
          <c:orientation val="minMax"/>
        </c:scaling>
        <c:delete val="0"/>
        <c:axPos val="l"/>
        <c:majorGridlines/>
        <c:title>
          <c:tx>
            <c:rich>
              <a:bodyPr/>
              <a:lstStyle/>
              <a:p>
                <a:pPr>
                  <a:defRPr/>
                </a:pPr>
                <a:r>
                  <a:rPr lang="en-US"/>
                  <a:t>Number of Books</a:t>
                </a:r>
              </a:p>
            </c:rich>
          </c:tx>
          <c:layout/>
          <c:overlay val="0"/>
        </c:title>
        <c:numFmt formatCode="#,##0" sourceLinked="1"/>
        <c:majorTickMark val="out"/>
        <c:minorTickMark val="none"/>
        <c:tickLblPos val="nextTo"/>
        <c:crossAx val="132306432"/>
        <c:crosses val="autoZero"/>
        <c:crossBetween val="between"/>
      </c:valAx>
    </c:plotArea>
    <c:legend>
      <c:legendPos val="r"/>
      <c:layout>
        <c:manualLayout>
          <c:xMode val="edge"/>
          <c:yMode val="edge"/>
          <c:x val="0.81684460362662348"/>
          <c:y val="0.21663276465441819"/>
          <c:w val="0.18315539637337719"/>
          <c:h val="0.58988225430154551"/>
        </c:manualLayout>
      </c:layout>
      <c:overlay val="1"/>
    </c:legend>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01797448099262"/>
          <c:y val="0.10473178171344821"/>
          <c:w val="0.7865278646956555"/>
          <c:h val="0.67387997260277244"/>
        </c:manualLayout>
      </c:layout>
      <c:barChart>
        <c:barDir val="col"/>
        <c:grouping val="clustered"/>
        <c:varyColors val="0"/>
        <c:ser>
          <c:idx val="0"/>
          <c:order val="0"/>
          <c:tx>
            <c:strRef>
              <c:f>labour!$A$786</c:f>
              <c:strCache>
                <c:ptCount val="1"/>
                <c:pt idx="0">
                  <c:v>ذكور</c:v>
                </c:pt>
              </c:strCache>
            </c:strRef>
          </c:tx>
          <c:spPr>
            <a:solidFill>
              <a:srgbClr val="B4975A"/>
            </a:solidFill>
          </c:spPr>
          <c:invertIfNegative val="0"/>
          <c:dLbls>
            <c:dLbl>
              <c:idx val="0"/>
              <c:layout>
                <c:manualLayout>
                  <c:x val="-1.1587540709779161E-2"/>
                  <c:y val="-1.3008123419436492E-2"/>
                </c:manualLayout>
              </c:layout>
              <c:dLblPos val="outEnd"/>
              <c:showLegendKey val="0"/>
              <c:showVal val="1"/>
              <c:showCatName val="0"/>
              <c:showSerName val="0"/>
              <c:showPercent val="0"/>
              <c:showBubbleSize val="0"/>
            </c:dLbl>
            <c:dLbl>
              <c:idx val="1"/>
              <c:layout>
                <c:manualLayout>
                  <c:x val="9.5018278061491271E-4"/>
                  <c:y val="-1.9512185129154303E-2"/>
                </c:manualLayout>
              </c:layout>
              <c:dLblPos val="outEnd"/>
              <c:showLegendKey val="0"/>
              <c:showVal val="1"/>
              <c:showCatName val="0"/>
              <c:showSerName val="0"/>
              <c:showPercent val="0"/>
              <c:showBubbleSize val="0"/>
            </c:dLbl>
            <c:dLbl>
              <c:idx val="2"/>
              <c:layout>
                <c:manualLayout>
                  <c:x val="-1.1012001425520971E-2"/>
                  <c:y val="-1.3008123419436492E-2"/>
                </c:manualLayout>
              </c:layout>
              <c:dLblPos val="outEnd"/>
              <c:showLegendKey val="0"/>
              <c:showVal val="1"/>
              <c:showCatName val="0"/>
              <c:showSerName val="0"/>
              <c:showPercent val="0"/>
              <c:showBubbleSize val="0"/>
            </c:dLbl>
            <c:spPr>
              <a:noFill/>
              <a:ln w="25400">
                <a:noFill/>
              </a:ln>
            </c:spPr>
            <c:txPr>
              <a:bodyPr/>
              <a:lstStyle/>
              <a:p>
                <a:pPr>
                  <a:defRPr lang="en-US"/>
                </a:pPr>
                <a:endParaRPr lang="en-US"/>
              </a:p>
            </c:txPr>
            <c:showLegendKey val="0"/>
            <c:showVal val="1"/>
            <c:showCatName val="0"/>
            <c:showSerName val="0"/>
            <c:showPercent val="0"/>
            <c:showBubbleSize val="0"/>
            <c:showLeaderLines val="0"/>
          </c:dLbls>
          <c:cat>
            <c:strRef>
              <c:f>labour!$C$783:$E$783</c:f>
              <c:strCache>
                <c:ptCount val="3"/>
                <c:pt idx="0">
                  <c:v>*2005</c:v>
                </c:pt>
                <c:pt idx="1">
                  <c:v>**2007</c:v>
                </c:pt>
                <c:pt idx="2">
                  <c:v>**2008</c:v>
                </c:pt>
              </c:strCache>
            </c:strRef>
          </c:cat>
          <c:val>
            <c:numRef>
              <c:f>labour!$C$786:$E$786</c:f>
              <c:numCache>
                <c:formatCode>#,##0</c:formatCode>
                <c:ptCount val="3"/>
                <c:pt idx="0">
                  <c:v>7640</c:v>
                </c:pt>
                <c:pt idx="1">
                  <c:v>7737</c:v>
                </c:pt>
                <c:pt idx="2">
                  <c:v>7796</c:v>
                </c:pt>
              </c:numCache>
            </c:numRef>
          </c:val>
        </c:ser>
        <c:ser>
          <c:idx val="1"/>
          <c:order val="1"/>
          <c:tx>
            <c:strRef>
              <c:f>labour!$A$787</c:f>
              <c:strCache>
                <c:ptCount val="1"/>
                <c:pt idx="0">
                  <c:v>إناث</c:v>
                </c:pt>
              </c:strCache>
            </c:strRef>
          </c:tx>
          <c:spPr>
            <a:solidFill>
              <a:srgbClr val="E63723"/>
            </a:solidFill>
          </c:spPr>
          <c:invertIfNegative val="0"/>
          <c:dLbls>
            <c:dLbl>
              <c:idx val="0"/>
              <c:layout>
                <c:manualLayout>
                  <c:x val="3.0684980596527252E-2"/>
                  <c:y val="-1.3008123419436492E-2"/>
                </c:manualLayout>
              </c:layout>
              <c:dLblPos val="outEnd"/>
              <c:showLegendKey val="0"/>
              <c:showVal val="1"/>
              <c:showCatName val="0"/>
              <c:showSerName val="0"/>
              <c:showPercent val="0"/>
              <c:showBubbleSize val="0"/>
            </c:dLbl>
            <c:dLbl>
              <c:idx val="1"/>
              <c:layout>
                <c:manualLayout>
                  <c:x val="2.4616397637426096E-2"/>
                  <c:y val="-1.3008635550279464E-2"/>
                </c:manualLayout>
              </c:layout>
              <c:dLblPos val="outEnd"/>
              <c:showLegendKey val="0"/>
              <c:showVal val="1"/>
              <c:showCatName val="0"/>
              <c:showSerName val="0"/>
              <c:showPercent val="0"/>
              <c:showBubbleSize val="0"/>
            </c:dLbl>
            <c:dLbl>
              <c:idx val="2"/>
              <c:layout>
                <c:manualLayout>
                  <c:x val="2.2057320948544092E-2"/>
                  <c:y val="-1.9512185129154303E-2"/>
                </c:manualLayout>
              </c:layout>
              <c:dLblPos val="outEnd"/>
              <c:showLegendKey val="0"/>
              <c:showVal val="1"/>
              <c:showCatName val="0"/>
              <c:showSerName val="0"/>
              <c:showPercent val="0"/>
              <c:showBubbleSize val="0"/>
            </c:dLbl>
            <c:spPr>
              <a:noFill/>
              <a:ln w="25400">
                <a:noFill/>
              </a:ln>
            </c:spPr>
            <c:txPr>
              <a:bodyPr/>
              <a:lstStyle/>
              <a:p>
                <a:pPr>
                  <a:defRPr lang="en-US"/>
                </a:pPr>
                <a:endParaRPr lang="en-US"/>
              </a:p>
            </c:txPr>
            <c:showLegendKey val="0"/>
            <c:showVal val="1"/>
            <c:showCatName val="0"/>
            <c:showSerName val="0"/>
            <c:showPercent val="0"/>
            <c:showBubbleSize val="0"/>
            <c:showLeaderLines val="0"/>
          </c:dLbls>
          <c:cat>
            <c:strRef>
              <c:f>labour!$C$783:$E$783</c:f>
              <c:strCache>
                <c:ptCount val="3"/>
                <c:pt idx="0">
                  <c:v>*2005</c:v>
                </c:pt>
                <c:pt idx="1">
                  <c:v>**2007</c:v>
                </c:pt>
                <c:pt idx="2">
                  <c:v>**2008</c:v>
                </c:pt>
              </c:strCache>
            </c:strRef>
          </c:cat>
          <c:val>
            <c:numRef>
              <c:f>labour!$C$787:$E$787</c:f>
              <c:numCache>
                <c:formatCode>#,##0</c:formatCode>
                <c:ptCount val="3"/>
                <c:pt idx="0">
                  <c:v>2680</c:v>
                </c:pt>
                <c:pt idx="1">
                  <c:v>2408</c:v>
                </c:pt>
                <c:pt idx="2">
                  <c:v>2251</c:v>
                </c:pt>
              </c:numCache>
            </c:numRef>
          </c:val>
        </c:ser>
        <c:dLbls>
          <c:showLegendKey val="0"/>
          <c:showVal val="0"/>
          <c:showCatName val="0"/>
          <c:showSerName val="0"/>
          <c:showPercent val="0"/>
          <c:showBubbleSize val="0"/>
        </c:dLbls>
        <c:gapWidth val="150"/>
        <c:axId val="132408832"/>
        <c:axId val="132410368"/>
      </c:barChart>
      <c:catAx>
        <c:axId val="132408832"/>
        <c:scaling>
          <c:orientation val="minMax"/>
        </c:scaling>
        <c:delete val="0"/>
        <c:axPos val="b"/>
        <c:numFmt formatCode="General" sourceLinked="1"/>
        <c:majorTickMark val="out"/>
        <c:minorTickMark val="none"/>
        <c:tickLblPos val="nextTo"/>
        <c:txPr>
          <a:bodyPr/>
          <a:lstStyle/>
          <a:p>
            <a:pPr>
              <a:defRPr lang="en-US"/>
            </a:pPr>
            <a:endParaRPr lang="en-US"/>
          </a:p>
        </c:txPr>
        <c:crossAx val="132410368"/>
        <c:crosses val="autoZero"/>
        <c:auto val="1"/>
        <c:lblAlgn val="ctr"/>
        <c:lblOffset val="100"/>
        <c:noMultiLvlLbl val="0"/>
      </c:catAx>
      <c:valAx>
        <c:axId val="132410368"/>
        <c:scaling>
          <c:orientation val="minMax"/>
        </c:scaling>
        <c:delete val="0"/>
        <c:axPos val="l"/>
        <c:majorGridlines/>
        <c:numFmt formatCode="#,##0" sourceLinked="1"/>
        <c:majorTickMark val="out"/>
        <c:minorTickMark val="none"/>
        <c:tickLblPos val="nextTo"/>
        <c:txPr>
          <a:bodyPr/>
          <a:lstStyle/>
          <a:p>
            <a:pPr>
              <a:defRPr lang="en-US"/>
            </a:pPr>
            <a:endParaRPr lang="en-US"/>
          </a:p>
        </c:txPr>
        <c:crossAx val="132408832"/>
        <c:crosses val="autoZero"/>
        <c:crossBetween val="between"/>
      </c:valAx>
    </c:plotArea>
    <c:legend>
      <c:legendPos val="r"/>
      <c:layout>
        <c:manualLayout>
          <c:xMode val="edge"/>
          <c:yMode val="edge"/>
          <c:x val="0.19532245164633394"/>
          <c:y val="0.90089392110657762"/>
          <c:w val="0.66109154810584936"/>
          <c:h val="7.2946721075924023E-2"/>
        </c:manualLayout>
      </c:layout>
      <c:overlay val="0"/>
      <c:txPr>
        <a:bodyPr/>
        <a:lstStyle/>
        <a:p>
          <a:pPr>
            <a:defRPr lang="en-US"/>
          </a:pPr>
          <a:endParaRPr lang="en-US"/>
        </a:p>
      </c:txPr>
    </c:legend>
    <c:plotVisOnly val="1"/>
    <c:dispBlanksAs val="gap"/>
    <c:showDLblsOverMax val="0"/>
  </c:chart>
  <c:printSettings>
    <c:headerFooter/>
    <c:pageMargins b="0.75000000000001177" l="0.70000000000000062" r="0.70000000000000062" t="0.75000000000001177"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dLbls>
            <c:dLbl>
              <c:idx val="0"/>
              <c:tx>
                <c:rich>
                  <a:bodyPr/>
                  <a:lstStyle/>
                  <a:p>
                    <a:r>
                      <a:rPr lang="en-US"/>
                      <a:t>38.0</a:t>
                    </a:r>
                    <a:r>
                      <a:t>%</a:t>
                    </a:r>
                  </a:p>
                </c:rich>
              </c:tx>
              <c:showLegendKey val="0"/>
              <c:showVal val="0"/>
              <c:showCatName val="0"/>
              <c:showSerName val="0"/>
              <c:showPercent val="1"/>
              <c:showBubbleSize val="0"/>
            </c:dLbl>
            <c:dLbl>
              <c:idx val="1"/>
              <c:tx>
                <c:rich>
                  <a:bodyPr/>
                  <a:lstStyle/>
                  <a:p>
                    <a:r>
                      <a:rPr lang="en-US"/>
                      <a:t>31.0</a:t>
                    </a:r>
                    <a:r>
                      <a:t>%</a:t>
                    </a:r>
                  </a:p>
                </c:rich>
              </c:tx>
              <c:showLegendKey val="0"/>
              <c:showVal val="0"/>
              <c:showCatName val="0"/>
              <c:showSerName val="0"/>
              <c:showPercent val="1"/>
              <c:showBubbleSize val="0"/>
            </c:dLbl>
            <c:dLbl>
              <c:idx val="2"/>
              <c:tx>
                <c:rich>
                  <a:bodyPr/>
                  <a:lstStyle/>
                  <a:p>
                    <a:r>
                      <a:rPr lang="en-US"/>
                      <a:t>1.6</a:t>
                    </a:r>
                    <a:r>
                      <a:t>%</a:t>
                    </a:r>
                  </a:p>
                </c:rich>
              </c:tx>
              <c:showLegendKey val="0"/>
              <c:showVal val="0"/>
              <c:showCatName val="0"/>
              <c:showSerName val="0"/>
              <c:showPercent val="1"/>
              <c:showBubbleSize val="0"/>
            </c:dLbl>
            <c:dLbl>
              <c:idx val="3"/>
              <c:layout>
                <c:manualLayout>
                  <c:x val="-3.8224429706940864E-2"/>
                  <c:y val="-1.2021205544107141E-2"/>
                </c:manualLayout>
              </c:layout>
              <c:tx>
                <c:rich>
                  <a:bodyPr/>
                  <a:lstStyle/>
                  <a:p>
                    <a:r>
                      <a:rPr lang="en-US"/>
                      <a:t>0.4</a:t>
                    </a:r>
                    <a:r>
                      <a:t>%</a:t>
                    </a:r>
                  </a:p>
                </c:rich>
              </c:tx>
              <c:showLegendKey val="0"/>
              <c:showVal val="0"/>
              <c:showCatName val="0"/>
              <c:showSerName val="0"/>
              <c:showPercent val="1"/>
              <c:showBubbleSize val="0"/>
            </c:dLbl>
            <c:dLbl>
              <c:idx val="4"/>
              <c:tx>
                <c:rich>
                  <a:bodyPr/>
                  <a:lstStyle/>
                  <a:p>
                    <a:r>
                      <a:rPr lang="en-US"/>
                      <a:t>12.4</a:t>
                    </a:r>
                    <a:r>
                      <a:t>%</a:t>
                    </a:r>
                  </a:p>
                </c:rich>
              </c:tx>
              <c:showLegendKey val="0"/>
              <c:showVal val="0"/>
              <c:showCatName val="0"/>
              <c:showSerName val="0"/>
              <c:showPercent val="1"/>
              <c:showBubbleSize val="0"/>
            </c:dLbl>
            <c:dLbl>
              <c:idx val="5"/>
              <c:tx>
                <c:rich>
                  <a:bodyPr/>
                  <a:lstStyle/>
                  <a:p>
                    <a:r>
                      <a:rPr lang="en-US"/>
                      <a:t>3.4</a:t>
                    </a:r>
                    <a:r>
                      <a:t>%</a:t>
                    </a:r>
                  </a:p>
                </c:rich>
              </c:tx>
              <c:showLegendKey val="0"/>
              <c:showVal val="0"/>
              <c:showCatName val="0"/>
              <c:showSerName val="0"/>
              <c:showPercent val="1"/>
              <c:showBubbleSize val="0"/>
            </c:dLbl>
            <c:dLbl>
              <c:idx val="6"/>
              <c:tx>
                <c:rich>
                  <a:bodyPr/>
                  <a:lstStyle/>
                  <a:p>
                    <a:r>
                      <a:rPr lang="en-US"/>
                      <a:t>2.0</a:t>
                    </a:r>
                    <a:r>
                      <a:t>%</a:t>
                    </a:r>
                  </a:p>
                </c:rich>
              </c:tx>
              <c:showLegendKey val="0"/>
              <c:showVal val="0"/>
              <c:showCatName val="0"/>
              <c:showSerName val="0"/>
              <c:showPercent val="1"/>
              <c:showBubbleSize val="0"/>
            </c:dLbl>
            <c:dLbl>
              <c:idx val="7"/>
              <c:tx>
                <c:rich>
                  <a:bodyPr/>
                  <a:lstStyle/>
                  <a:p>
                    <a:r>
                      <a:rPr lang="en-US"/>
                      <a:t>11.2</a:t>
                    </a:r>
                    <a:r>
                      <a:t>%</a:t>
                    </a:r>
                  </a:p>
                </c:rich>
              </c:tx>
              <c:showLegendKey val="0"/>
              <c:showVal val="0"/>
              <c:showCatName val="0"/>
              <c:showSerName val="0"/>
              <c:showPercent val="1"/>
              <c:showBubbleSize val="0"/>
            </c:dLbl>
            <c:txPr>
              <a:bodyPr rot="60000"/>
              <a:lstStyle/>
              <a:p>
                <a:pPr>
                  <a:defRPr/>
                </a:pPr>
                <a:endParaRPr lang="en-US"/>
              </a:p>
            </c:txPr>
            <c:showLegendKey val="0"/>
            <c:showVal val="0"/>
            <c:showCatName val="0"/>
            <c:showSerName val="0"/>
            <c:showPercent val="1"/>
            <c:showBubbleSize val="0"/>
            <c:showLeaderLines val="1"/>
          </c:dLbls>
          <c:cat>
            <c:strRef>
              <c:f>'Agriculture '!$A$81:$A$88</c:f>
              <c:strCache>
                <c:ptCount val="8"/>
                <c:pt idx="0">
                  <c:v>بساتين فاكهة</c:v>
                </c:pt>
                <c:pt idx="1">
                  <c:v>محاصيل حقلية</c:v>
                </c:pt>
                <c:pt idx="2">
                  <c:v>خضراوات</c:v>
                </c:pt>
                <c:pt idx="3">
                  <c:v>زراعة محمية</c:v>
                </c:pt>
                <c:pt idx="4">
                  <c:v>بور للراحة</c:v>
                </c:pt>
                <c:pt idx="5">
                  <c:v>مصدات رياح</c:v>
                </c:pt>
                <c:pt idx="6">
                  <c:v>مبانٍ</c:v>
                </c:pt>
                <c:pt idx="7">
                  <c:v>أراضٍ لم تستغل من قبل </c:v>
                </c:pt>
              </c:strCache>
            </c:strRef>
          </c:cat>
          <c:val>
            <c:numRef>
              <c:f>'Agriculture '!$B$81:$B$88</c:f>
              <c:numCache>
                <c:formatCode>#,##0</c:formatCode>
                <c:ptCount val="8"/>
                <c:pt idx="0">
                  <c:v>283976</c:v>
                </c:pt>
                <c:pt idx="1">
                  <c:v>231919</c:v>
                </c:pt>
                <c:pt idx="2">
                  <c:v>11910</c:v>
                </c:pt>
                <c:pt idx="3">
                  <c:v>2825</c:v>
                </c:pt>
                <c:pt idx="4">
                  <c:v>92364</c:v>
                </c:pt>
                <c:pt idx="5">
                  <c:v>25479</c:v>
                </c:pt>
                <c:pt idx="6">
                  <c:v>15293</c:v>
                </c:pt>
                <c:pt idx="7">
                  <c:v>83913</c:v>
                </c:pt>
              </c:numCache>
            </c:numRef>
          </c:val>
        </c:ser>
        <c:dLbls>
          <c:showLegendKey val="0"/>
          <c:showVal val="0"/>
          <c:showCatName val="0"/>
          <c:showSerName val="0"/>
          <c:showPercent val="1"/>
          <c:showBubbleSize val="0"/>
          <c:showLeaderLines val="1"/>
        </c:dLbls>
        <c:firstSliceAng val="0"/>
      </c:pieChart>
    </c:plotArea>
    <c:legend>
      <c:legendPos val="r"/>
      <c:overlay val="0"/>
    </c:legend>
    <c:plotVisOnly val="1"/>
    <c:dispBlanksAs val="zero"/>
    <c:showDLblsOverMax val="0"/>
  </c:chart>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11074153044878129"/>
          <c:y val="5.9016703582974714E-2"/>
          <c:w val="0.81974212938010294"/>
          <c:h val="0.61417477402364362"/>
        </c:manualLayout>
      </c:layout>
      <c:barChart>
        <c:barDir val="col"/>
        <c:grouping val="clustered"/>
        <c:varyColors val="0"/>
        <c:ser>
          <c:idx val="0"/>
          <c:order val="0"/>
          <c:tx>
            <c:strRef>
              <c:f>'Agriculture '!$A$185</c:f>
              <c:strCache>
                <c:ptCount val="1"/>
                <c:pt idx="0">
                  <c:v>أبوظبي</c:v>
                </c:pt>
              </c:strCache>
            </c:strRef>
          </c:tx>
          <c:invertIfNegative val="0"/>
          <c:cat>
            <c:numRef>
              <c:f>'Agriculture '!$H$181:$M$181</c:f>
              <c:numCache>
                <c:formatCode>General</c:formatCode>
                <c:ptCount val="6"/>
                <c:pt idx="0">
                  <c:v>2005</c:v>
                </c:pt>
                <c:pt idx="1">
                  <c:v>2006</c:v>
                </c:pt>
                <c:pt idx="2">
                  <c:v>2007</c:v>
                </c:pt>
                <c:pt idx="3">
                  <c:v>2008</c:v>
                </c:pt>
                <c:pt idx="4">
                  <c:v>2009</c:v>
                </c:pt>
                <c:pt idx="5">
                  <c:v>2010</c:v>
                </c:pt>
              </c:numCache>
            </c:numRef>
          </c:cat>
          <c:val>
            <c:numRef>
              <c:f>'Agriculture '!$H$187:$M$187</c:f>
              <c:numCache>
                <c:formatCode>_(* #,##0_);_(* \(#,##0\);_(* "-"??_);_(@_)</c:formatCode>
                <c:ptCount val="6"/>
                <c:pt idx="0">
                  <c:v>22</c:v>
                </c:pt>
                <c:pt idx="1">
                  <c:v>22</c:v>
                </c:pt>
                <c:pt idx="2">
                  <c:v>46</c:v>
                </c:pt>
                <c:pt idx="3">
                  <c:v>46</c:v>
                </c:pt>
                <c:pt idx="4">
                  <c:v>87</c:v>
                </c:pt>
                <c:pt idx="5">
                  <c:v>113</c:v>
                </c:pt>
              </c:numCache>
            </c:numRef>
          </c:val>
        </c:ser>
        <c:ser>
          <c:idx val="1"/>
          <c:order val="1"/>
          <c:tx>
            <c:strRef>
              <c:f>'Agriculture '!$A$188</c:f>
              <c:strCache>
                <c:ptCount val="1"/>
                <c:pt idx="0">
                  <c:v>العين</c:v>
                </c:pt>
              </c:strCache>
            </c:strRef>
          </c:tx>
          <c:invertIfNegative val="0"/>
          <c:cat>
            <c:numRef>
              <c:f>'Agriculture '!$H$181:$M$181</c:f>
              <c:numCache>
                <c:formatCode>General</c:formatCode>
                <c:ptCount val="6"/>
                <c:pt idx="0">
                  <c:v>2005</c:v>
                </c:pt>
                <c:pt idx="1">
                  <c:v>2006</c:v>
                </c:pt>
                <c:pt idx="2">
                  <c:v>2007</c:v>
                </c:pt>
                <c:pt idx="3">
                  <c:v>2008</c:v>
                </c:pt>
                <c:pt idx="4">
                  <c:v>2009</c:v>
                </c:pt>
                <c:pt idx="5">
                  <c:v>2010</c:v>
                </c:pt>
              </c:numCache>
            </c:numRef>
          </c:cat>
          <c:val>
            <c:numRef>
              <c:f>'Agriculture '!$H$190:$M$190</c:f>
              <c:numCache>
                <c:formatCode>_(* #,##0_);_(* \(#,##0\);_(* "-"??_);_(@_)</c:formatCode>
                <c:ptCount val="6"/>
                <c:pt idx="0">
                  <c:v>693</c:v>
                </c:pt>
                <c:pt idx="1">
                  <c:v>824</c:v>
                </c:pt>
                <c:pt idx="2">
                  <c:v>1246</c:v>
                </c:pt>
                <c:pt idx="3">
                  <c:v>1328</c:v>
                </c:pt>
                <c:pt idx="4">
                  <c:v>1442.5</c:v>
                </c:pt>
                <c:pt idx="5">
                  <c:v>1080</c:v>
                </c:pt>
              </c:numCache>
            </c:numRef>
          </c:val>
        </c:ser>
        <c:ser>
          <c:idx val="2"/>
          <c:order val="2"/>
          <c:tx>
            <c:strRef>
              <c:f>'Agriculture '!$A$191</c:f>
              <c:strCache>
                <c:ptCount val="1"/>
                <c:pt idx="0">
                  <c:v>المنطقة الغربية</c:v>
                </c:pt>
              </c:strCache>
            </c:strRef>
          </c:tx>
          <c:invertIfNegative val="0"/>
          <c:cat>
            <c:numRef>
              <c:f>'Agriculture '!$H$181:$M$181</c:f>
              <c:numCache>
                <c:formatCode>General</c:formatCode>
                <c:ptCount val="6"/>
                <c:pt idx="0">
                  <c:v>2005</c:v>
                </c:pt>
                <c:pt idx="1">
                  <c:v>2006</c:v>
                </c:pt>
                <c:pt idx="2">
                  <c:v>2007</c:v>
                </c:pt>
                <c:pt idx="3">
                  <c:v>2008</c:v>
                </c:pt>
                <c:pt idx="4">
                  <c:v>2009</c:v>
                </c:pt>
                <c:pt idx="5">
                  <c:v>2010</c:v>
                </c:pt>
              </c:numCache>
            </c:numRef>
          </c:cat>
          <c:val>
            <c:numRef>
              <c:f>'Agriculture '!$H$193:$M$193</c:f>
              <c:numCache>
                <c:formatCode>_(* #,##0_);_(* \(#,##0\);_(* "-"??_);_(@_)</c:formatCode>
                <c:ptCount val="6"/>
                <c:pt idx="0">
                  <c:v>758</c:v>
                </c:pt>
                <c:pt idx="1">
                  <c:v>723</c:v>
                </c:pt>
                <c:pt idx="2">
                  <c:v>2683</c:v>
                </c:pt>
                <c:pt idx="3">
                  <c:v>948</c:v>
                </c:pt>
                <c:pt idx="4">
                  <c:v>1024.5</c:v>
                </c:pt>
                <c:pt idx="5">
                  <c:v>1632</c:v>
                </c:pt>
              </c:numCache>
            </c:numRef>
          </c:val>
        </c:ser>
        <c:dLbls>
          <c:showLegendKey val="0"/>
          <c:showVal val="0"/>
          <c:showCatName val="0"/>
          <c:showSerName val="0"/>
          <c:showPercent val="0"/>
          <c:showBubbleSize val="0"/>
        </c:dLbls>
        <c:gapWidth val="150"/>
        <c:axId val="149409152"/>
        <c:axId val="149415040"/>
      </c:barChart>
      <c:catAx>
        <c:axId val="149409152"/>
        <c:scaling>
          <c:orientation val="minMax"/>
        </c:scaling>
        <c:delete val="0"/>
        <c:axPos val="b"/>
        <c:numFmt formatCode="General" sourceLinked="1"/>
        <c:majorTickMark val="out"/>
        <c:minorTickMark val="none"/>
        <c:tickLblPos val="nextTo"/>
        <c:crossAx val="149415040"/>
        <c:crosses val="autoZero"/>
        <c:auto val="1"/>
        <c:lblAlgn val="ctr"/>
        <c:lblOffset val="100"/>
        <c:noMultiLvlLbl val="0"/>
      </c:catAx>
      <c:valAx>
        <c:axId val="149415040"/>
        <c:scaling>
          <c:orientation val="minMax"/>
        </c:scaling>
        <c:delete val="0"/>
        <c:axPos val="l"/>
        <c:majorGridlines/>
        <c:title>
          <c:tx>
            <c:rich>
              <a:bodyPr rot="-5400000" vert="horz"/>
              <a:lstStyle/>
              <a:p>
                <a:pPr>
                  <a:defRPr/>
                </a:pPr>
                <a:r>
                  <a:rPr lang="ar-AE"/>
                  <a:t>دونم</a:t>
                </a:r>
                <a:endParaRPr lang="en-US"/>
              </a:p>
            </c:rich>
          </c:tx>
          <c:layout>
            <c:manualLayout>
              <c:xMode val="edge"/>
              <c:yMode val="edge"/>
              <c:x val="0"/>
              <c:y val="0.36541102362205141"/>
            </c:manualLayout>
          </c:layout>
          <c:overlay val="0"/>
        </c:title>
        <c:numFmt formatCode="#,##0" sourceLinked="0"/>
        <c:majorTickMark val="out"/>
        <c:minorTickMark val="none"/>
        <c:tickLblPos val="nextTo"/>
        <c:crossAx val="149409152"/>
        <c:crosses val="autoZero"/>
        <c:crossBetween val="between"/>
      </c:valAx>
    </c:plotArea>
    <c:legend>
      <c:legendPos val="r"/>
      <c:layout>
        <c:manualLayout>
          <c:xMode val="edge"/>
          <c:yMode val="edge"/>
          <c:x val="0.13680154142581888"/>
          <c:y val="0.83255769028871385"/>
          <c:w val="0.71098265895953761"/>
          <c:h val="0.11607769028871399"/>
        </c:manualLayout>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'Agriculture '!$A$394</c:f>
              <c:strCache>
                <c:ptCount val="1"/>
                <c:pt idx="0">
                  <c:v>الضأن والماعز</c:v>
                </c:pt>
              </c:strCache>
            </c:strRef>
          </c:tx>
          <c:invertIfNegative val="0"/>
          <c:cat>
            <c:numRef>
              <c:f>'Agriculture '!$H$392:$L$392</c:f>
              <c:numCache>
                <c:formatCode>General</c:formatCode>
                <c:ptCount val="5"/>
                <c:pt idx="0">
                  <c:v>2005</c:v>
                </c:pt>
                <c:pt idx="1">
                  <c:v>2006</c:v>
                </c:pt>
                <c:pt idx="2">
                  <c:v>2007</c:v>
                </c:pt>
                <c:pt idx="3">
                  <c:v>2008</c:v>
                </c:pt>
                <c:pt idx="4">
                  <c:v>2009</c:v>
                </c:pt>
              </c:numCache>
            </c:numRef>
          </c:cat>
          <c:val>
            <c:numRef>
              <c:f>'Agriculture '!$H$394:$L$394</c:f>
              <c:numCache>
                <c:formatCode>_-* #,##0_-;\-* #,##0_-;_-* "-"??_-;_-@_-</c:formatCode>
                <c:ptCount val="5"/>
                <c:pt idx="0">
                  <c:v>1761713</c:v>
                </c:pt>
                <c:pt idx="1">
                  <c:v>1876054</c:v>
                </c:pt>
                <c:pt idx="2">
                  <c:v>2127604</c:v>
                </c:pt>
                <c:pt idx="3">
                  <c:v>1998280</c:v>
                </c:pt>
                <c:pt idx="4">
                  <c:v>2305603</c:v>
                </c:pt>
              </c:numCache>
            </c:numRef>
          </c:val>
        </c:ser>
        <c:ser>
          <c:idx val="1"/>
          <c:order val="1"/>
          <c:tx>
            <c:strRef>
              <c:f>'Agriculture '!$A$396</c:f>
              <c:strCache>
                <c:ptCount val="1"/>
                <c:pt idx="0">
                  <c:v>الجمال</c:v>
                </c:pt>
              </c:strCache>
            </c:strRef>
          </c:tx>
          <c:invertIfNegative val="0"/>
          <c:cat>
            <c:numRef>
              <c:f>'Agriculture '!$H$392:$L$392</c:f>
              <c:numCache>
                <c:formatCode>General</c:formatCode>
                <c:ptCount val="5"/>
                <c:pt idx="0">
                  <c:v>2005</c:v>
                </c:pt>
                <c:pt idx="1">
                  <c:v>2006</c:v>
                </c:pt>
                <c:pt idx="2">
                  <c:v>2007</c:v>
                </c:pt>
                <c:pt idx="3">
                  <c:v>2008</c:v>
                </c:pt>
                <c:pt idx="4">
                  <c:v>2009</c:v>
                </c:pt>
              </c:numCache>
            </c:numRef>
          </c:cat>
          <c:val>
            <c:numRef>
              <c:f>'Agriculture '!$H$396:$L$396</c:f>
              <c:numCache>
                <c:formatCode>_-* #,##0_-;\-* #,##0_-;_-* "-"??_-;_-@_-</c:formatCode>
                <c:ptCount val="5"/>
                <c:pt idx="0">
                  <c:v>286265</c:v>
                </c:pt>
                <c:pt idx="1">
                  <c:v>306068</c:v>
                </c:pt>
                <c:pt idx="2">
                  <c:v>353337</c:v>
                </c:pt>
                <c:pt idx="3">
                  <c:v>336901</c:v>
                </c:pt>
                <c:pt idx="4">
                  <c:v>378076</c:v>
                </c:pt>
              </c:numCache>
            </c:numRef>
          </c:val>
        </c:ser>
        <c:ser>
          <c:idx val="2"/>
          <c:order val="2"/>
          <c:tx>
            <c:strRef>
              <c:f>'Agriculture '!$A$395</c:f>
              <c:strCache>
                <c:ptCount val="1"/>
                <c:pt idx="0">
                  <c:v>الأبقار</c:v>
                </c:pt>
              </c:strCache>
            </c:strRef>
          </c:tx>
          <c:invertIfNegative val="0"/>
          <c:cat>
            <c:numRef>
              <c:f>'Agriculture '!$H$392:$L$392</c:f>
              <c:numCache>
                <c:formatCode>General</c:formatCode>
                <c:ptCount val="5"/>
                <c:pt idx="0">
                  <c:v>2005</c:v>
                </c:pt>
                <c:pt idx="1">
                  <c:v>2006</c:v>
                </c:pt>
                <c:pt idx="2">
                  <c:v>2007</c:v>
                </c:pt>
                <c:pt idx="3">
                  <c:v>2008</c:v>
                </c:pt>
                <c:pt idx="4">
                  <c:v>2009</c:v>
                </c:pt>
              </c:numCache>
            </c:numRef>
          </c:cat>
          <c:val>
            <c:numRef>
              <c:f>'Agriculture '!$H$395:$L$395</c:f>
              <c:numCache>
                <c:formatCode>_-* #,##0_-;\-* #,##0_-;_-* "-"??_-;_-@_-</c:formatCode>
                <c:ptCount val="5"/>
                <c:pt idx="0">
                  <c:v>30630</c:v>
                </c:pt>
                <c:pt idx="1">
                  <c:v>33430</c:v>
                </c:pt>
                <c:pt idx="2">
                  <c:v>38900</c:v>
                </c:pt>
                <c:pt idx="3">
                  <c:v>42596</c:v>
                </c:pt>
                <c:pt idx="4">
                  <c:v>42992</c:v>
                </c:pt>
              </c:numCache>
            </c:numRef>
          </c:val>
        </c:ser>
        <c:dLbls>
          <c:showLegendKey val="0"/>
          <c:showVal val="0"/>
          <c:showCatName val="0"/>
          <c:showSerName val="0"/>
          <c:showPercent val="0"/>
          <c:showBubbleSize val="0"/>
        </c:dLbls>
        <c:gapWidth val="150"/>
        <c:axId val="146827904"/>
        <c:axId val="146829696"/>
      </c:barChart>
      <c:catAx>
        <c:axId val="146827904"/>
        <c:scaling>
          <c:orientation val="minMax"/>
        </c:scaling>
        <c:delete val="0"/>
        <c:axPos val="b"/>
        <c:numFmt formatCode="General" sourceLinked="1"/>
        <c:majorTickMark val="none"/>
        <c:minorTickMark val="none"/>
        <c:tickLblPos val="nextTo"/>
        <c:crossAx val="146829696"/>
        <c:crosses val="autoZero"/>
        <c:auto val="1"/>
        <c:lblAlgn val="ctr"/>
        <c:lblOffset val="100"/>
        <c:noMultiLvlLbl val="0"/>
      </c:catAx>
      <c:valAx>
        <c:axId val="146829696"/>
        <c:scaling>
          <c:orientation val="minMax"/>
          <c:max val="2500000"/>
          <c:min val="0"/>
        </c:scaling>
        <c:delete val="0"/>
        <c:axPos val="l"/>
        <c:majorGridlines/>
        <c:title>
          <c:tx>
            <c:rich>
              <a:bodyPr rot="-5400000" vert="horz"/>
              <a:lstStyle/>
              <a:p>
                <a:pPr>
                  <a:defRPr/>
                </a:pPr>
                <a:r>
                  <a:rPr lang="ar-AE"/>
                  <a:t>رأس</a:t>
                </a:r>
                <a:endParaRPr lang="en-US"/>
              </a:p>
            </c:rich>
          </c:tx>
          <c:overlay val="0"/>
        </c:title>
        <c:numFmt formatCode="#,##0" sourceLinked="0"/>
        <c:majorTickMark val="none"/>
        <c:minorTickMark val="none"/>
        <c:tickLblPos val="nextTo"/>
        <c:crossAx val="146827904"/>
        <c:crosses val="autoZero"/>
        <c:crossBetween val="between"/>
        <c:majorUnit val="500000"/>
        <c:minorUnit val="100000"/>
      </c:valAx>
    </c:plotArea>
    <c:legend>
      <c:legendPos val="r"/>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18604089769048307"/>
          <c:y val="3.9300710183199056E-2"/>
          <c:w val="0.74020045168772564"/>
          <c:h val="0.6753130407643374"/>
        </c:manualLayout>
      </c:layout>
      <c:barChart>
        <c:barDir val="col"/>
        <c:grouping val="clustered"/>
        <c:varyColors val="0"/>
        <c:ser>
          <c:idx val="0"/>
          <c:order val="0"/>
          <c:tx>
            <c:v>الواردات</c:v>
          </c:tx>
          <c:invertIfNegative val="0"/>
          <c:cat>
            <c:numRef>
              <c:f>'Agriculture '!$H$551:$M$551</c:f>
              <c:numCache>
                <c:formatCode>General</c:formatCode>
                <c:ptCount val="6"/>
                <c:pt idx="0">
                  <c:v>2005</c:v>
                </c:pt>
                <c:pt idx="1">
                  <c:v>2006</c:v>
                </c:pt>
                <c:pt idx="2">
                  <c:v>2007</c:v>
                </c:pt>
                <c:pt idx="3">
                  <c:v>2008</c:v>
                </c:pt>
                <c:pt idx="4">
                  <c:v>2009</c:v>
                </c:pt>
                <c:pt idx="5">
                  <c:v>2010</c:v>
                </c:pt>
              </c:numCache>
            </c:numRef>
          </c:cat>
          <c:val>
            <c:numRef>
              <c:f>'Agriculture '!$H$526:$M$526</c:f>
              <c:numCache>
                <c:formatCode>#,##0</c:formatCode>
                <c:ptCount val="6"/>
                <c:pt idx="0">
                  <c:v>3317478.898</c:v>
                </c:pt>
                <c:pt idx="1">
                  <c:v>3627429</c:v>
                </c:pt>
                <c:pt idx="2">
                  <c:v>4432513</c:v>
                </c:pt>
                <c:pt idx="3">
                  <c:v>5679424.5659999996</c:v>
                </c:pt>
                <c:pt idx="4">
                  <c:v>6395952.8669999996</c:v>
                </c:pt>
                <c:pt idx="5">
                  <c:v>6705965.4410000006</c:v>
                </c:pt>
              </c:numCache>
            </c:numRef>
          </c:val>
        </c:ser>
        <c:ser>
          <c:idx val="1"/>
          <c:order val="1"/>
          <c:tx>
            <c:v>الصادرات</c:v>
          </c:tx>
          <c:invertIfNegative val="0"/>
          <c:cat>
            <c:numRef>
              <c:f>'Agriculture '!$H$551:$M$551</c:f>
              <c:numCache>
                <c:formatCode>General</c:formatCode>
                <c:ptCount val="6"/>
                <c:pt idx="0">
                  <c:v>2005</c:v>
                </c:pt>
                <c:pt idx="1">
                  <c:v>2006</c:v>
                </c:pt>
                <c:pt idx="2">
                  <c:v>2007</c:v>
                </c:pt>
                <c:pt idx="3">
                  <c:v>2008</c:v>
                </c:pt>
                <c:pt idx="4">
                  <c:v>2009</c:v>
                </c:pt>
                <c:pt idx="5">
                  <c:v>2010</c:v>
                </c:pt>
              </c:numCache>
            </c:numRef>
          </c:cat>
          <c:val>
            <c:numRef>
              <c:f>'Agriculture '!$H$539:$M$539</c:f>
              <c:numCache>
                <c:formatCode>#,##0</c:formatCode>
                <c:ptCount val="6"/>
                <c:pt idx="0">
                  <c:v>293298.484</c:v>
                </c:pt>
                <c:pt idx="1">
                  <c:v>343956</c:v>
                </c:pt>
                <c:pt idx="2">
                  <c:v>448798</c:v>
                </c:pt>
                <c:pt idx="3">
                  <c:v>614155.62600000005</c:v>
                </c:pt>
                <c:pt idx="4">
                  <c:v>447496.52899999998</c:v>
                </c:pt>
                <c:pt idx="5">
                  <c:v>561997.4709999999</c:v>
                </c:pt>
              </c:numCache>
            </c:numRef>
          </c:val>
        </c:ser>
        <c:ser>
          <c:idx val="2"/>
          <c:order val="2"/>
          <c:tx>
            <c:v>المعاد تصديره</c:v>
          </c:tx>
          <c:invertIfNegative val="0"/>
          <c:cat>
            <c:numRef>
              <c:f>'Agriculture '!$H$551:$M$551</c:f>
              <c:numCache>
                <c:formatCode>General</c:formatCode>
                <c:ptCount val="6"/>
                <c:pt idx="0">
                  <c:v>2005</c:v>
                </c:pt>
                <c:pt idx="1">
                  <c:v>2006</c:v>
                </c:pt>
                <c:pt idx="2">
                  <c:v>2007</c:v>
                </c:pt>
                <c:pt idx="3">
                  <c:v>2008</c:v>
                </c:pt>
                <c:pt idx="4">
                  <c:v>2009</c:v>
                </c:pt>
                <c:pt idx="5">
                  <c:v>2010</c:v>
                </c:pt>
              </c:numCache>
            </c:numRef>
          </c:cat>
          <c:val>
            <c:numRef>
              <c:f>'Agriculture '!$H$552:$M$552</c:f>
              <c:numCache>
                <c:formatCode>#,##0</c:formatCode>
                <c:ptCount val="6"/>
                <c:pt idx="0">
                  <c:v>163206.21599999999</c:v>
                </c:pt>
                <c:pt idx="1">
                  <c:v>94308</c:v>
                </c:pt>
                <c:pt idx="2">
                  <c:v>130883</c:v>
                </c:pt>
                <c:pt idx="3">
                  <c:v>131842.302</c:v>
                </c:pt>
                <c:pt idx="4">
                  <c:v>91690.708000000013</c:v>
                </c:pt>
                <c:pt idx="5">
                  <c:v>115900.50900000001</c:v>
                </c:pt>
              </c:numCache>
            </c:numRef>
          </c:val>
        </c:ser>
        <c:dLbls>
          <c:showLegendKey val="0"/>
          <c:showVal val="0"/>
          <c:showCatName val="0"/>
          <c:showSerName val="0"/>
          <c:showPercent val="0"/>
          <c:showBubbleSize val="0"/>
        </c:dLbls>
        <c:gapWidth val="150"/>
        <c:axId val="146872192"/>
        <c:axId val="146873728"/>
      </c:barChart>
      <c:catAx>
        <c:axId val="146872192"/>
        <c:scaling>
          <c:orientation val="minMax"/>
        </c:scaling>
        <c:delete val="0"/>
        <c:axPos val="b"/>
        <c:numFmt formatCode="General" sourceLinked="1"/>
        <c:majorTickMark val="out"/>
        <c:minorTickMark val="none"/>
        <c:tickLblPos val="nextTo"/>
        <c:crossAx val="146873728"/>
        <c:crosses val="autoZero"/>
        <c:auto val="1"/>
        <c:lblAlgn val="ctr"/>
        <c:lblOffset val="100"/>
        <c:noMultiLvlLbl val="0"/>
      </c:catAx>
      <c:valAx>
        <c:axId val="146873728"/>
        <c:scaling>
          <c:orientation val="minMax"/>
        </c:scaling>
        <c:delete val="0"/>
        <c:axPos val="l"/>
        <c:majorGridlines/>
        <c:title>
          <c:tx>
            <c:rich>
              <a:bodyPr rot="-5400000" vert="horz"/>
              <a:lstStyle/>
              <a:p>
                <a:pPr>
                  <a:defRPr/>
                </a:pPr>
                <a:r>
                  <a:rPr lang="ar-AE"/>
                  <a:t>ألف درهم</a:t>
                </a:r>
                <a:endParaRPr lang="en-US"/>
              </a:p>
            </c:rich>
          </c:tx>
          <c:overlay val="0"/>
        </c:title>
        <c:numFmt formatCode="#,##0" sourceLinked="1"/>
        <c:majorTickMark val="out"/>
        <c:minorTickMark val="none"/>
        <c:tickLblPos val="nextTo"/>
        <c:crossAx val="146872192"/>
        <c:crosses val="autoZero"/>
        <c:crossBetween val="between"/>
        <c:minorUnit val="200000"/>
      </c:valAx>
    </c:plotArea>
    <c:legend>
      <c:legendPos val="r"/>
      <c:layout>
        <c:manualLayout>
          <c:xMode val="edge"/>
          <c:yMode val="edge"/>
          <c:x val="7.9628572324873734E-2"/>
          <c:y val="0.84290162824671677"/>
          <c:w val="0.77836893894239312"/>
          <c:h val="0.13595182955071788"/>
        </c:manualLayout>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9.1423948220064721E-2"/>
          <c:y val="6.2305295950157533E-2"/>
          <c:w val="0.44822006472491932"/>
          <c:h val="0.86292834890965731"/>
        </c:manualLayout>
      </c:layout>
      <c:pieChart>
        <c:varyColors val="1"/>
        <c:ser>
          <c:idx val="0"/>
          <c:order val="0"/>
          <c:dLbls>
            <c:showLegendKey val="0"/>
            <c:showVal val="0"/>
            <c:showCatName val="0"/>
            <c:showSerName val="0"/>
            <c:showPercent val="1"/>
            <c:showBubbleSize val="0"/>
            <c:showLeaderLines val="1"/>
          </c:dLbls>
          <c:val>
            <c:numRef>
              <c:f>('Agriculture '!$D$53,'Agriculture '!$D$56,'Agriculture '!$D$59)</c:f>
              <c:numCache>
                <c:formatCode>_(* #,##0_);_(* \(#,##0\);_(* "-"??_);_(@_)</c:formatCode>
                <c:ptCount val="3"/>
                <c:pt idx="0">
                  <c:v>94380</c:v>
                </c:pt>
                <c:pt idx="1">
                  <c:v>436656</c:v>
                </c:pt>
                <c:pt idx="2">
                  <c:v>206921</c:v>
                </c:pt>
              </c:numCache>
            </c:numRef>
          </c:val>
        </c:ser>
        <c:dLbls>
          <c:showLegendKey val="0"/>
          <c:showVal val="1"/>
          <c:showCatName val="0"/>
          <c:showSerName val="0"/>
          <c:showPercent val="0"/>
          <c:showBubbleSize val="0"/>
          <c:showLeaderLines val="1"/>
        </c:dLbls>
        <c:firstSliceAng val="0"/>
      </c:pieChart>
    </c:plotArea>
    <c:plotVisOnly val="1"/>
    <c:dispBlanksAs val="zero"/>
    <c:showDLblsOverMax val="0"/>
  </c:chart>
  <c:printSettings>
    <c:headerFooter/>
    <c:pageMargins b="0.75000000000001465" l="0.70000000000000062" r="0.70000000000000062" t="0.75000000000001465" header="0.30000000000000032" footer="0.30000000000000032"/>
    <c:pageSetup orientation="landscape"/>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'Agriculture '!$A$114:$A$116</c:f>
              <c:strCache>
                <c:ptCount val="3"/>
                <c:pt idx="0">
                  <c:v>أبوظبي</c:v>
                </c:pt>
                <c:pt idx="1">
                  <c:v>العين</c:v>
                </c:pt>
                <c:pt idx="2">
                  <c:v>المنطقة الغربية</c:v>
                </c:pt>
              </c:strCache>
            </c:strRef>
          </c:cat>
          <c:val>
            <c:numRef>
              <c:f>'Agriculture '!$E$114:$E$116</c:f>
              <c:numCache>
                <c:formatCode>_(* #,##0_);_(* \(#,##0\);_(* "-"??_);_(@_)</c:formatCode>
                <c:ptCount val="3"/>
                <c:pt idx="0">
                  <c:v>33708</c:v>
                </c:pt>
                <c:pt idx="1">
                  <c:v>134734</c:v>
                </c:pt>
                <c:pt idx="2">
                  <c:v>63477</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'[7]Agriculture '!$H$392:$H$394</c:f>
              <c:strCache>
                <c:ptCount val="3"/>
                <c:pt idx="0">
                  <c:v>أبوظبي</c:v>
                </c:pt>
                <c:pt idx="1">
                  <c:v>العين </c:v>
                </c:pt>
                <c:pt idx="2">
                  <c:v>المنطقة الغربية</c:v>
                </c:pt>
              </c:strCache>
            </c:strRef>
          </c:cat>
          <c:val>
            <c:numRef>
              <c:f>('Agriculture '!$E$401,'Agriculture '!$E$409,'Agriculture '!$E$417)</c:f>
              <c:numCache>
                <c:formatCode>_-* #,##0_-;\-* #,##0_-;_-* "-"??_-;_-@_-</c:formatCode>
                <c:ptCount val="3"/>
                <c:pt idx="0">
                  <c:v>570437</c:v>
                </c:pt>
                <c:pt idx="1">
                  <c:v>1667948</c:v>
                </c:pt>
                <c:pt idx="2">
                  <c:v>488286</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B4975A"/>
            </a:solidFill>
          </c:spPr>
          <c:invertIfNegative val="0"/>
          <c:dLbls>
            <c:dLbl>
              <c:idx val="0"/>
              <c:layout>
                <c:manualLayout>
                  <c:x val="4.5197740112994404E-3"/>
                  <c:y val="-0.10656368064605116"/>
                </c:manualLayout>
              </c:layout>
              <c:dLblPos val="outEnd"/>
              <c:showLegendKey val="0"/>
              <c:showVal val="1"/>
              <c:showCatName val="0"/>
              <c:showSerName val="0"/>
              <c:showPercent val="0"/>
              <c:showBubbleSize val="0"/>
            </c:dLbl>
            <c:dLbl>
              <c:idx val="1"/>
              <c:layout>
                <c:manualLayout>
                  <c:x val="0"/>
                  <c:y val="-9.2664070127001091E-2"/>
                </c:manualLayout>
              </c:layout>
              <c:dLblPos val="outEnd"/>
              <c:showLegendKey val="0"/>
              <c:showVal val="1"/>
              <c:showCatName val="0"/>
              <c:showSerName val="0"/>
              <c:showPercent val="0"/>
              <c:showBubbleSize val="0"/>
            </c:dLbl>
            <c:dLbl>
              <c:idx val="6"/>
              <c:layout>
                <c:manualLayout>
                  <c:x val="0"/>
                  <c:y val="-3.2432424544450299E-2"/>
                </c:manualLayout>
              </c:layout>
              <c:dLblPos val="outEnd"/>
              <c:showLegendKey val="0"/>
              <c:showVal val="1"/>
              <c:showCatName val="0"/>
              <c:showSerName val="0"/>
              <c:showPercent val="0"/>
              <c:showBubbleSize val="0"/>
            </c:dLbl>
            <c:dLbl>
              <c:idx val="7"/>
              <c:layout>
                <c:manualLayout>
                  <c:x val="4.5197740112994404E-3"/>
                  <c:y val="-0.19459418244752838"/>
                </c:manualLayout>
              </c:layout>
              <c:dLblPos val="outEnd"/>
              <c:showLegendKey val="0"/>
              <c:showVal val="1"/>
              <c:showCatName val="0"/>
              <c:showSerName val="0"/>
              <c:showPercent val="0"/>
              <c:showBubbleSize val="0"/>
            </c:dLbl>
            <c:numFmt formatCode="#,##0.00" sourceLinked="0"/>
            <c:dLblPos val="outEnd"/>
            <c:showLegendKey val="0"/>
            <c:showVal val="1"/>
            <c:showCatName val="0"/>
            <c:showSerName val="0"/>
            <c:showPercent val="0"/>
            <c:showBubbleSize val="0"/>
            <c:showLeaderLines val="0"/>
          </c:dLbls>
          <c:cat>
            <c:strRef>
              <c:f>[1]Prices!$A$154:$A$166</c:f>
              <c:strCache>
                <c:ptCount val="13"/>
                <c:pt idx="0">
                  <c:v>الأسمنت</c:v>
                </c:pt>
                <c:pt idx="1">
                  <c:v>البحص والرمل</c:v>
                </c:pt>
                <c:pt idx="2">
                  <c:v>الخرسانة</c:v>
                </c:pt>
                <c:pt idx="3">
                  <c:v>الحديد</c:v>
                </c:pt>
                <c:pt idx="4">
                  <c:v>الخشب</c:v>
                </c:pt>
                <c:pt idx="5">
                  <c:v>الطابوق</c:v>
                </c:pt>
                <c:pt idx="6">
                  <c:v>مواد التسقيف</c:v>
                </c:pt>
                <c:pt idx="7">
                  <c:v>الحجر الطبيعي</c:v>
                </c:pt>
                <c:pt idx="8">
                  <c:v>البلاط والرخام</c:v>
                </c:pt>
                <c:pt idx="9">
                  <c:v>الأدوات الصحية</c:v>
                </c:pt>
                <c:pt idx="10">
                  <c:v>الزجاج</c:v>
                </c:pt>
                <c:pt idx="11">
                  <c:v>أنابيب المياه والصرف الصحي</c:v>
                </c:pt>
                <c:pt idx="12">
                  <c:v>الديزل</c:v>
                </c:pt>
              </c:strCache>
            </c:strRef>
          </c:cat>
          <c:val>
            <c:numRef>
              <c:f>[1]Prices!$D$154:$D$166</c:f>
              <c:numCache>
                <c:formatCode>General</c:formatCode>
                <c:ptCount val="13"/>
                <c:pt idx="0">
                  <c:v>-7.6075171666064278</c:v>
                </c:pt>
                <c:pt idx="1">
                  <c:v>-3.5851731820943797</c:v>
                </c:pt>
                <c:pt idx="2">
                  <c:v>-30.579171094580232</c:v>
                </c:pt>
                <c:pt idx="3">
                  <c:v>10.536097505878502</c:v>
                </c:pt>
                <c:pt idx="4">
                  <c:v>-7.4519798008400642</c:v>
                </c:pt>
                <c:pt idx="5">
                  <c:v>-12.662507429143034</c:v>
                </c:pt>
                <c:pt idx="6">
                  <c:v>-10.824742268041234</c:v>
                </c:pt>
                <c:pt idx="7">
                  <c:v>-0.45427778245141326</c:v>
                </c:pt>
                <c:pt idx="8">
                  <c:v>0.2636203866432254</c:v>
                </c:pt>
                <c:pt idx="9">
                  <c:v>0.27127811228824328</c:v>
                </c:pt>
                <c:pt idx="10">
                  <c:v>14.94863013698631</c:v>
                </c:pt>
                <c:pt idx="11">
                  <c:v>8.3637927327456509</c:v>
                </c:pt>
                <c:pt idx="12">
                  <c:v>13.666805094130723</c:v>
                </c:pt>
              </c:numCache>
            </c:numRef>
          </c:val>
        </c:ser>
        <c:dLbls>
          <c:showLegendKey val="0"/>
          <c:showVal val="0"/>
          <c:showCatName val="0"/>
          <c:showSerName val="0"/>
          <c:showPercent val="0"/>
          <c:showBubbleSize val="0"/>
        </c:dLbls>
        <c:gapWidth val="150"/>
        <c:axId val="117073792"/>
        <c:axId val="117075328"/>
      </c:barChart>
      <c:catAx>
        <c:axId val="117073792"/>
        <c:scaling>
          <c:orientation val="minMax"/>
        </c:scaling>
        <c:delete val="0"/>
        <c:axPos val="b"/>
        <c:majorTickMark val="out"/>
        <c:minorTickMark val="none"/>
        <c:tickLblPos val="nextTo"/>
        <c:crossAx val="117075328"/>
        <c:crosses val="autoZero"/>
        <c:auto val="1"/>
        <c:lblAlgn val="ctr"/>
        <c:lblOffset val="100"/>
        <c:noMultiLvlLbl val="0"/>
      </c:catAx>
      <c:valAx>
        <c:axId val="117075328"/>
        <c:scaling>
          <c:orientation val="minMax"/>
        </c:scaling>
        <c:delete val="0"/>
        <c:axPos val="l"/>
        <c:majorGridlines/>
        <c:numFmt formatCode="General" sourceLinked="1"/>
        <c:majorTickMark val="out"/>
        <c:minorTickMark val="none"/>
        <c:tickLblPos val="nextTo"/>
        <c:crossAx val="117073792"/>
        <c:crosses val="autoZero"/>
        <c:crossBetween val="between"/>
      </c:valAx>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en-US" sz="1200"/>
              <a:t> </a:t>
            </a:r>
            <a:r>
              <a:rPr lang="ar-AE" sz="1200"/>
              <a:t>عدد ومساحة الأشجار الحرجية المزروعة حسب المنطقة، 2010</a:t>
            </a:r>
            <a:endParaRPr lang="en-US" sz="1200"/>
          </a:p>
        </c:rich>
      </c:tx>
      <c:overlay val="1"/>
    </c:title>
    <c:autoTitleDeleted val="0"/>
    <c:plotArea>
      <c:layout>
        <c:manualLayout>
          <c:layoutTarget val="inner"/>
          <c:xMode val="edge"/>
          <c:yMode val="edge"/>
          <c:x val="0.11157051645692516"/>
          <c:y val="0.17967594050743674"/>
          <c:w val="0.70994447677961858"/>
          <c:h val="0.70731513560804904"/>
        </c:manualLayout>
      </c:layout>
      <c:pieChart>
        <c:varyColors val="1"/>
        <c:ser>
          <c:idx val="0"/>
          <c:order val="0"/>
          <c:cat>
            <c:strRef>
              <c:f>'Agriculture '!$G$295:$G$297</c:f>
              <c:strCache>
                <c:ptCount val="3"/>
                <c:pt idx="0">
                  <c:v>أبوظبي</c:v>
                </c:pt>
                <c:pt idx="1">
                  <c:v>العين</c:v>
                </c:pt>
                <c:pt idx="2">
                  <c:v>المنطقة الغربية</c:v>
                </c:pt>
              </c:strCache>
            </c:strRef>
          </c:cat>
          <c:val>
            <c:numRef>
              <c:f>'Agriculture '!$H$295:$H$297</c:f>
              <c:numCache>
                <c:formatCode>_-* #,##0_-;\-* #,##0_-;_-* "-"??_-;_-@_-</c:formatCode>
                <c:ptCount val="3"/>
                <c:pt idx="0">
                  <c:v>7675</c:v>
                </c:pt>
                <c:pt idx="1">
                  <c:v>8720</c:v>
                </c:pt>
                <c:pt idx="2">
                  <c:v>9084</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1" l="0.75000000000000144" r="0.75000000000000144"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9988007582594"/>
          <c:y val="0.14080762840424765"/>
          <c:w val="0.81662972502268993"/>
          <c:h val="0.60047118093744956"/>
        </c:manualLayout>
      </c:layout>
      <c:lineChart>
        <c:grouping val="standard"/>
        <c:varyColors val="0"/>
        <c:ser>
          <c:idx val="0"/>
          <c:order val="0"/>
          <c:tx>
            <c:strRef>
              <c:f>Climate!$B$224</c:f>
              <c:strCache>
                <c:ptCount val="1"/>
                <c:pt idx="0">
                  <c:v>أبوظبي</c:v>
                </c:pt>
              </c:strCache>
            </c:strRef>
          </c:tx>
          <c:marker>
            <c:symbol val="none"/>
          </c:marker>
          <c:cat>
            <c:strRef>
              <c:f>Climate!$A$225:$A$236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Climate!$B$225:$B$236</c:f>
              <c:numCache>
                <c:formatCode>0.0</c:formatCode>
                <c:ptCount val="12"/>
                <c:pt idx="0">
                  <c:v>70.863083018445238</c:v>
                </c:pt>
                <c:pt idx="1">
                  <c:v>61.246414233010896</c:v>
                </c:pt>
                <c:pt idx="2">
                  <c:v>62.814696740591387</c:v>
                </c:pt>
                <c:pt idx="3">
                  <c:v>54.307725634078963</c:v>
                </c:pt>
                <c:pt idx="4">
                  <c:v>49.928451570900513</c:v>
                </c:pt>
                <c:pt idx="5">
                  <c:v>52.189840051823225</c:v>
                </c:pt>
                <c:pt idx="6">
                  <c:v>55.260052643369207</c:v>
                </c:pt>
                <c:pt idx="7">
                  <c:v>47.65150759042092</c:v>
                </c:pt>
                <c:pt idx="8">
                  <c:v>56.874696180555546</c:v>
                </c:pt>
                <c:pt idx="9">
                  <c:v>64.549890793010775</c:v>
                </c:pt>
                <c:pt idx="10">
                  <c:v>56.640357349537041</c:v>
                </c:pt>
                <c:pt idx="11">
                  <c:v>63.387162928427429</c:v>
                </c:pt>
              </c:numCache>
            </c:numRef>
          </c:val>
          <c:smooth val="1"/>
        </c:ser>
        <c:ser>
          <c:idx val="1"/>
          <c:order val="1"/>
          <c:tx>
            <c:strRef>
              <c:f>Climate!$C$224</c:f>
              <c:strCache>
                <c:ptCount val="1"/>
                <c:pt idx="0">
                  <c:v>العين</c:v>
                </c:pt>
              </c:strCache>
            </c:strRef>
          </c:tx>
          <c:marker>
            <c:symbol val="none"/>
          </c:marker>
          <c:cat>
            <c:strRef>
              <c:f>Climate!$A$225:$A$236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Climate!$C$225:$C$236</c:f>
              <c:numCache>
                <c:formatCode>0.0</c:formatCode>
                <c:ptCount val="12"/>
                <c:pt idx="0">
                  <c:v>58.451839251204397</c:v>
                </c:pt>
                <c:pt idx="1">
                  <c:v>50.435008567472018</c:v>
                </c:pt>
                <c:pt idx="2">
                  <c:v>41.457834616757438</c:v>
                </c:pt>
                <c:pt idx="3">
                  <c:v>33.390583882754321</c:v>
                </c:pt>
                <c:pt idx="4">
                  <c:v>28.196956138436217</c:v>
                </c:pt>
                <c:pt idx="5">
                  <c:v>32.317694178870923</c:v>
                </c:pt>
                <c:pt idx="6">
                  <c:v>37.402312476512769</c:v>
                </c:pt>
                <c:pt idx="7">
                  <c:v>29.958249950219038</c:v>
                </c:pt>
                <c:pt idx="8">
                  <c:v>27.173816872427981</c:v>
                </c:pt>
                <c:pt idx="9">
                  <c:v>43.235942954202606</c:v>
                </c:pt>
                <c:pt idx="10">
                  <c:v>47.058108524536067</c:v>
                </c:pt>
                <c:pt idx="11">
                  <c:v>51.188564068100369</c:v>
                </c:pt>
              </c:numCache>
            </c:numRef>
          </c:val>
          <c:smooth val="1"/>
        </c:ser>
        <c:ser>
          <c:idx val="2"/>
          <c:order val="2"/>
          <c:tx>
            <c:strRef>
              <c:f>Climate!$D$224</c:f>
              <c:strCache>
                <c:ptCount val="1"/>
                <c:pt idx="0">
                  <c:v>المنطقة الغربية</c:v>
                </c:pt>
              </c:strCache>
            </c:strRef>
          </c:tx>
          <c:marker>
            <c:symbol val="none"/>
          </c:marker>
          <c:cat>
            <c:strRef>
              <c:f>Climate!$A$225:$A$236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Climate!$D$225:$D$236</c:f>
              <c:numCache>
                <c:formatCode>0.0</c:formatCode>
                <c:ptCount val="12"/>
                <c:pt idx="0">
                  <c:v>67.180438421749145</c:v>
                </c:pt>
                <c:pt idx="1">
                  <c:v>56.270825152254211</c:v>
                </c:pt>
                <c:pt idx="2">
                  <c:v>49.679352259008965</c:v>
                </c:pt>
                <c:pt idx="3">
                  <c:v>42.458133609581921</c:v>
                </c:pt>
                <c:pt idx="4">
                  <c:v>37.917999785319601</c:v>
                </c:pt>
                <c:pt idx="5">
                  <c:v>41.917409336419759</c:v>
                </c:pt>
                <c:pt idx="6">
                  <c:v>46.780479806469316</c:v>
                </c:pt>
                <c:pt idx="7">
                  <c:v>46.039759394601255</c:v>
                </c:pt>
                <c:pt idx="8">
                  <c:v>49.578377700617267</c:v>
                </c:pt>
                <c:pt idx="9">
                  <c:v>57.428957353270611</c:v>
                </c:pt>
                <c:pt idx="10">
                  <c:v>58.934477237654356</c:v>
                </c:pt>
                <c:pt idx="11">
                  <c:v>67.714372386499406</c:v>
                </c:pt>
              </c:numCache>
            </c:numRef>
          </c:val>
          <c:smooth val="1"/>
        </c:ser>
        <c:ser>
          <c:idx val="3"/>
          <c:order val="3"/>
          <c:tx>
            <c:strRef>
              <c:f>Climate!$E$224</c:f>
              <c:strCache>
                <c:ptCount val="1"/>
                <c:pt idx="0">
                  <c:v>جزر أبوظبي</c:v>
                </c:pt>
              </c:strCache>
            </c:strRef>
          </c:tx>
          <c:marker>
            <c:symbol val="none"/>
          </c:marker>
          <c:cat>
            <c:strRef>
              <c:f>Climate!$A$225:$A$236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Climate!$E$225:$E$236</c:f>
              <c:numCache>
                <c:formatCode>0.0</c:formatCode>
                <c:ptCount val="12"/>
                <c:pt idx="0">
                  <c:v>73.263652263112121</c:v>
                </c:pt>
                <c:pt idx="1">
                  <c:v>70.193531436011895</c:v>
                </c:pt>
                <c:pt idx="2">
                  <c:v>69.658075290256079</c:v>
                </c:pt>
                <c:pt idx="3">
                  <c:v>63.972856559397712</c:v>
                </c:pt>
                <c:pt idx="4">
                  <c:v>59.391355906131992</c:v>
                </c:pt>
                <c:pt idx="5">
                  <c:v>63.052881617326271</c:v>
                </c:pt>
                <c:pt idx="6">
                  <c:v>64.751659272639515</c:v>
                </c:pt>
                <c:pt idx="7">
                  <c:v>66.69567932347671</c:v>
                </c:pt>
                <c:pt idx="8">
                  <c:v>70.481558883101869</c:v>
                </c:pt>
                <c:pt idx="9">
                  <c:v>64.824763693988132</c:v>
                </c:pt>
                <c:pt idx="10">
                  <c:v>58.145404253949145</c:v>
                </c:pt>
                <c:pt idx="11">
                  <c:v>65.940133892733357</c:v>
                </c:pt>
              </c:numCache>
            </c:numRef>
          </c:val>
          <c:smooth val="1"/>
        </c:ser>
        <c:dLbls>
          <c:showLegendKey val="0"/>
          <c:showVal val="0"/>
          <c:showCatName val="0"/>
          <c:showSerName val="0"/>
          <c:showPercent val="0"/>
          <c:showBubbleSize val="0"/>
        </c:dLbls>
        <c:marker val="1"/>
        <c:smooth val="0"/>
        <c:axId val="149913600"/>
        <c:axId val="149915136"/>
      </c:lineChart>
      <c:catAx>
        <c:axId val="149913600"/>
        <c:scaling>
          <c:orientation val="minMax"/>
        </c:scaling>
        <c:delete val="0"/>
        <c:axPos val="b"/>
        <c:numFmt formatCode="General" sourceLinked="1"/>
        <c:majorTickMark val="out"/>
        <c:minorTickMark val="none"/>
        <c:tickLblPos val="nextTo"/>
        <c:txPr>
          <a:bodyPr/>
          <a:lstStyle/>
          <a:p>
            <a:pPr>
              <a:defRPr lang="en-US"/>
            </a:pPr>
            <a:endParaRPr lang="en-US"/>
          </a:p>
        </c:txPr>
        <c:crossAx val="149915136"/>
        <c:crosses val="autoZero"/>
        <c:auto val="1"/>
        <c:lblAlgn val="ctr"/>
        <c:lblOffset val="100"/>
        <c:noMultiLvlLbl val="0"/>
      </c:catAx>
      <c:valAx>
        <c:axId val="149915136"/>
        <c:scaling>
          <c:orientation val="minMax"/>
        </c:scaling>
        <c:delete val="0"/>
        <c:axPos val="l"/>
        <c:majorGridlines/>
        <c:title>
          <c:tx>
            <c:rich>
              <a:bodyPr rot="-5400000" vert="horz"/>
              <a:lstStyle/>
              <a:p>
                <a:pPr>
                  <a:defRPr lang="en-US"/>
                </a:pPr>
                <a:r>
                  <a:rPr lang="en-US"/>
                  <a:t>%</a:t>
                </a:r>
              </a:p>
            </c:rich>
          </c:tx>
          <c:overlay val="0"/>
          <c:spPr>
            <a:noFill/>
            <a:ln w="25400">
              <a:noFill/>
            </a:ln>
          </c:spPr>
        </c:title>
        <c:numFmt formatCode="0" sourceLinked="0"/>
        <c:majorTickMark val="out"/>
        <c:minorTickMark val="none"/>
        <c:tickLblPos val="nextTo"/>
        <c:txPr>
          <a:bodyPr/>
          <a:lstStyle/>
          <a:p>
            <a:pPr>
              <a:defRPr lang="en-US"/>
            </a:pPr>
            <a:endParaRPr lang="en-US"/>
          </a:p>
        </c:txPr>
        <c:crossAx val="149913600"/>
        <c:crosses val="autoZero"/>
        <c:crossBetween val="between"/>
      </c:valAx>
    </c:plotArea>
    <c:legend>
      <c:legendPos val="r"/>
      <c:layout>
        <c:manualLayout>
          <c:xMode val="edge"/>
          <c:yMode val="edge"/>
          <c:x val="0.12854462190335667"/>
          <c:y val="0.84436550082402451"/>
          <c:w val="0.7845006425236547"/>
          <c:h val="0.10637681917667274"/>
        </c:manualLayout>
      </c:layout>
      <c:overlay val="0"/>
      <c:txPr>
        <a:bodyPr/>
        <a:lstStyle/>
        <a:p>
          <a:pPr rtl="0">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6010561206382"/>
          <c:y val="3.6641969636452019E-2"/>
          <c:w val="0.80476778750860001"/>
          <c:h val="0.69739097288010365"/>
        </c:manualLayout>
      </c:layout>
      <c:lineChart>
        <c:grouping val="standard"/>
        <c:varyColors val="0"/>
        <c:ser>
          <c:idx val="0"/>
          <c:order val="0"/>
          <c:tx>
            <c:strRef>
              <c:f>Climate!$B$436</c:f>
              <c:strCache>
                <c:ptCount val="1"/>
                <c:pt idx="0">
                  <c:v>أبوظبي</c:v>
                </c:pt>
              </c:strCache>
            </c:strRef>
          </c:tx>
          <c:marker>
            <c:symbol val="none"/>
          </c:marker>
          <c:cat>
            <c:strRef>
              <c:f>Climate!$A$437:$A$448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Climate!$B$437:$B$448</c:f>
              <c:numCache>
                <c:formatCode>#,##0</c:formatCode>
                <c:ptCount val="12"/>
                <c:pt idx="0">
                  <c:v>4472.5507224462372</c:v>
                </c:pt>
                <c:pt idx="1">
                  <c:v>5096.6578124999996</c:v>
                </c:pt>
                <c:pt idx="2">
                  <c:v>6251.8367271505376</c:v>
                </c:pt>
                <c:pt idx="3">
                  <c:v>6573.3204166666656</c:v>
                </c:pt>
                <c:pt idx="4">
                  <c:v>6895.0080813172035</c:v>
                </c:pt>
                <c:pt idx="5">
                  <c:v>6955.0432465277781</c:v>
                </c:pt>
                <c:pt idx="6">
                  <c:v>6675.5116687120153</c:v>
                </c:pt>
                <c:pt idx="7">
                  <c:v>6380.1495295698924</c:v>
                </c:pt>
                <c:pt idx="8">
                  <c:v>6034.3395138888882</c:v>
                </c:pt>
                <c:pt idx="9">
                  <c:v>5319.9418010752697</c:v>
                </c:pt>
                <c:pt idx="10">
                  <c:v>4395.7396527777782</c:v>
                </c:pt>
                <c:pt idx="11">
                  <c:v>4190.7617271505369</c:v>
                </c:pt>
              </c:numCache>
            </c:numRef>
          </c:val>
          <c:smooth val="0"/>
        </c:ser>
        <c:ser>
          <c:idx val="1"/>
          <c:order val="1"/>
          <c:tx>
            <c:strRef>
              <c:f>Climate!$C$436</c:f>
              <c:strCache>
                <c:ptCount val="1"/>
                <c:pt idx="0">
                  <c:v>العين</c:v>
                </c:pt>
              </c:strCache>
            </c:strRef>
          </c:tx>
          <c:marker>
            <c:symbol val="none"/>
          </c:marker>
          <c:cat>
            <c:strRef>
              <c:f>Climate!$A$437:$A$448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Climate!$C$437:$C$448</c:f>
              <c:numCache>
                <c:formatCode>#,##0</c:formatCode>
                <c:ptCount val="12"/>
                <c:pt idx="0">
                  <c:v>4796.6837738948625</c:v>
                </c:pt>
                <c:pt idx="1">
                  <c:v>5243.9244874338619</c:v>
                </c:pt>
                <c:pt idx="2">
                  <c:v>6348.1633288530466</c:v>
                </c:pt>
                <c:pt idx="3">
                  <c:v>6675.108827160494</c:v>
                </c:pt>
                <c:pt idx="4">
                  <c:v>6944.8910543608135</c:v>
                </c:pt>
                <c:pt idx="5">
                  <c:v>6976.5397916666661</c:v>
                </c:pt>
                <c:pt idx="6">
                  <c:v>6452.4133661887699</c:v>
                </c:pt>
                <c:pt idx="7">
                  <c:v>6616.7726702508962</c:v>
                </c:pt>
                <c:pt idx="8">
                  <c:v>6397.7305307539682</c:v>
                </c:pt>
                <c:pt idx="9">
                  <c:v>5614.5039917037457</c:v>
                </c:pt>
                <c:pt idx="10">
                  <c:v>4606.3893402777785</c:v>
                </c:pt>
                <c:pt idx="11">
                  <c:v>4317.0457325268817</c:v>
                </c:pt>
              </c:numCache>
            </c:numRef>
          </c:val>
          <c:smooth val="0"/>
        </c:ser>
        <c:ser>
          <c:idx val="2"/>
          <c:order val="2"/>
          <c:tx>
            <c:strRef>
              <c:f>Climate!$D$436</c:f>
              <c:strCache>
                <c:ptCount val="1"/>
                <c:pt idx="0">
                  <c:v>المنطقة الغربية</c:v>
                </c:pt>
              </c:strCache>
            </c:strRef>
          </c:tx>
          <c:marker>
            <c:symbol val="none"/>
          </c:marker>
          <c:cat>
            <c:strRef>
              <c:f>Climate!$A$437:$A$448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Climate!$D$437:$D$448</c:f>
              <c:numCache>
                <c:formatCode>#,##0</c:formatCode>
                <c:ptCount val="12"/>
                <c:pt idx="0">
                  <c:v>4792.9432795698922</c:v>
                </c:pt>
                <c:pt idx="1">
                  <c:v>5417.1999813988086</c:v>
                </c:pt>
                <c:pt idx="2">
                  <c:v>6480.0401657706088</c:v>
                </c:pt>
                <c:pt idx="3">
                  <c:v>6500.9484722222214</c:v>
                </c:pt>
                <c:pt idx="4">
                  <c:v>7002.3530465949834</c:v>
                </c:pt>
                <c:pt idx="5">
                  <c:v>7020.6381202107295</c:v>
                </c:pt>
                <c:pt idx="6">
                  <c:v>6444.0847426757055</c:v>
                </c:pt>
                <c:pt idx="7">
                  <c:v>6620.5443604390684</c:v>
                </c:pt>
                <c:pt idx="8">
                  <c:v>6343.161944444445</c:v>
                </c:pt>
                <c:pt idx="9">
                  <c:v>5630.371365367384</c:v>
                </c:pt>
                <c:pt idx="10">
                  <c:v>4674.1400462962965</c:v>
                </c:pt>
                <c:pt idx="11">
                  <c:v>4382.8076612903224</c:v>
                </c:pt>
              </c:numCache>
            </c:numRef>
          </c:val>
          <c:smooth val="0"/>
        </c:ser>
        <c:ser>
          <c:idx val="3"/>
          <c:order val="3"/>
          <c:tx>
            <c:strRef>
              <c:f>Climate!$E$436</c:f>
              <c:strCache>
                <c:ptCount val="1"/>
                <c:pt idx="0">
                  <c:v>جزر أبوظبي</c:v>
                </c:pt>
              </c:strCache>
            </c:strRef>
          </c:tx>
          <c:marker>
            <c:symbol val="none"/>
          </c:marker>
          <c:cat>
            <c:strRef>
              <c:f>Climate!$A$437:$A$448</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Climate!$E$437:$E$448</c:f>
              <c:numCache>
                <c:formatCode>#,##0</c:formatCode>
                <c:ptCount val="12"/>
                <c:pt idx="0">
                  <c:v>4040.8374495967737</c:v>
                </c:pt>
                <c:pt idx="1">
                  <c:v>4722.6180059523813</c:v>
                </c:pt>
                <c:pt idx="2">
                  <c:v>6001.0978421118944</c:v>
                </c:pt>
                <c:pt idx="3">
                  <c:v>5807.9913020833337</c:v>
                </c:pt>
                <c:pt idx="4">
                  <c:v>6629.728545026881</c:v>
                </c:pt>
                <c:pt idx="5">
                  <c:v>6570.2834941561259</c:v>
                </c:pt>
                <c:pt idx="6">
                  <c:v>6167.8045698924725</c:v>
                </c:pt>
                <c:pt idx="7">
                  <c:v>6185.4042338709678</c:v>
                </c:pt>
                <c:pt idx="8">
                  <c:v>5614.2596597222218</c:v>
                </c:pt>
                <c:pt idx="9">
                  <c:v>4675.565096774194</c:v>
                </c:pt>
                <c:pt idx="10">
                  <c:v>3247.5818749999999</c:v>
                </c:pt>
                <c:pt idx="11">
                  <c:v>2936.226948924731</c:v>
                </c:pt>
              </c:numCache>
            </c:numRef>
          </c:val>
          <c:smooth val="0"/>
        </c:ser>
        <c:dLbls>
          <c:showLegendKey val="0"/>
          <c:showVal val="0"/>
          <c:showCatName val="0"/>
          <c:showSerName val="0"/>
          <c:showPercent val="0"/>
          <c:showBubbleSize val="0"/>
        </c:dLbls>
        <c:marker val="1"/>
        <c:smooth val="0"/>
        <c:axId val="147070976"/>
        <c:axId val="147072512"/>
      </c:lineChart>
      <c:catAx>
        <c:axId val="147070976"/>
        <c:scaling>
          <c:orientation val="minMax"/>
        </c:scaling>
        <c:delete val="0"/>
        <c:axPos val="b"/>
        <c:numFmt formatCode="General" sourceLinked="1"/>
        <c:majorTickMark val="out"/>
        <c:minorTickMark val="none"/>
        <c:tickLblPos val="nextTo"/>
        <c:txPr>
          <a:bodyPr/>
          <a:lstStyle/>
          <a:p>
            <a:pPr>
              <a:defRPr lang="en-US"/>
            </a:pPr>
            <a:endParaRPr lang="en-US"/>
          </a:p>
        </c:txPr>
        <c:crossAx val="147072512"/>
        <c:crosses val="autoZero"/>
        <c:auto val="1"/>
        <c:lblAlgn val="ctr"/>
        <c:lblOffset val="100"/>
        <c:noMultiLvlLbl val="0"/>
      </c:catAx>
      <c:valAx>
        <c:axId val="147072512"/>
        <c:scaling>
          <c:orientation val="minMax"/>
        </c:scaling>
        <c:delete val="0"/>
        <c:axPos val="l"/>
        <c:majorGridlines/>
        <c:title>
          <c:tx>
            <c:rich>
              <a:bodyPr/>
              <a:lstStyle/>
              <a:p>
                <a:pPr>
                  <a:defRPr lang="en-US" sz="900" b="1" i="0" u="none" strike="noStrike" baseline="0">
                    <a:solidFill>
                      <a:srgbClr val="000000"/>
                    </a:solidFill>
                    <a:latin typeface="Calibri"/>
                    <a:ea typeface="Calibri"/>
                    <a:cs typeface="Calibri"/>
                  </a:defRPr>
                </a:pPr>
                <a:r>
                  <a:rPr lang="ar-AE" sz="900"/>
                  <a:t>وات/م</a:t>
                </a:r>
                <a:r>
                  <a:rPr lang="ar-AE" sz="900" baseline="30000"/>
                  <a:t>2</a:t>
                </a:r>
                <a:r>
                  <a:rPr lang="ar-AE" sz="900"/>
                  <a:t>/ساعة</a:t>
                </a:r>
              </a:p>
            </c:rich>
          </c:tx>
          <c:overlay val="0"/>
          <c:spPr>
            <a:noFill/>
            <a:ln w="25400">
              <a:noFill/>
            </a:ln>
          </c:spPr>
        </c:title>
        <c:numFmt formatCode="#,##0" sourceLinked="1"/>
        <c:majorTickMark val="out"/>
        <c:minorTickMark val="none"/>
        <c:tickLblPos val="nextTo"/>
        <c:txPr>
          <a:bodyPr/>
          <a:lstStyle/>
          <a:p>
            <a:pPr>
              <a:defRPr lang="en-US" sz="900"/>
            </a:pPr>
            <a:endParaRPr lang="en-US"/>
          </a:p>
        </c:txPr>
        <c:crossAx val="147070976"/>
        <c:crosses val="autoZero"/>
        <c:crossBetween val="between"/>
      </c:valAx>
    </c:plotArea>
    <c:legend>
      <c:legendPos val="r"/>
      <c:layout>
        <c:manualLayout>
          <c:xMode val="edge"/>
          <c:yMode val="edge"/>
          <c:x val="7.0726915520629013E-2"/>
          <c:y val="0.89179780584980861"/>
          <c:w val="0.80746561886051083"/>
          <c:h val="7.19190317037708E-2"/>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10818739072594"/>
          <c:y val="7.0898879575536936E-2"/>
          <c:w val="0.81139769114226556"/>
          <c:h val="0.59228070175434233"/>
        </c:manualLayout>
      </c:layout>
      <c:lineChart>
        <c:grouping val="standard"/>
        <c:varyColors val="0"/>
        <c:ser>
          <c:idx val="0"/>
          <c:order val="0"/>
          <c:tx>
            <c:strRef>
              <c:f>Climate!$J$43</c:f>
              <c:strCache>
                <c:ptCount val="1"/>
                <c:pt idx="0">
                  <c:v>أبوظبي -  درجات الحرارة الصغرى </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Climate!$J$45:$J$56</c:f>
              <c:numCache>
                <c:formatCode>0.0</c:formatCode>
                <c:ptCount val="12"/>
                <c:pt idx="0">
                  <c:v>14.32</c:v>
                </c:pt>
                <c:pt idx="1">
                  <c:v>15.995443121693125</c:v>
                </c:pt>
                <c:pt idx="2">
                  <c:v>18.636532258064516</c:v>
                </c:pt>
                <c:pt idx="3">
                  <c:v>22.661000000000005</c:v>
                </c:pt>
                <c:pt idx="4">
                  <c:v>25.474274193548386</c:v>
                </c:pt>
                <c:pt idx="5">
                  <c:v>28.967554263565894</c:v>
                </c:pt>
                <c:pt idx="6">
                  <c:v>31.130322580645164</c:v>
                </c:pt>
                <c:pt idx="7">
                  <c:v>30.823467741935481</c:v>
                </c:pt>
                <c:pt idx="8">
                  <c:v>27.449666666666673</c:v>
                </c:pt>
                <c:pt idx="9">
                  <c:v>24.930806451612906</c:v>
                </c:pt>
                <c:pt idx="10">
                  <c:v>19.809083333333334</c:v>
                </c:pt>
                <c:pt idx="11">
                  <c:v>15.188155913978495</c:v>
                </c:pt>
              </c:numCache>
            </c:numRef>
          </c:val>
          <c:smooth val="1"/>
        </c:ser>
        <c:ser>
          <c:idx val="1"/>
          <c:order val="1"/>
          <c:tx>
            <c:strRef>
              <c:f>Climate!$K$43</c:f>
              <c:strCache>
                <c:ptCount val="1"/>
                <c:pt idx="0">
                  <c:v>أبوظبي -  درجات الحرارة العظمى </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Climate!$K$45:$K$56</c:f>
              <c:numCache>
                <c:formatCode>0.0</c:formatCode>
                <c:ptCount val="12"/>
                <c:pt idx="0">
                  <c:v>24.259758064516127</c:v>
                </c:pt>
                <c:pt idx="1">
                  <c:v>27.336832010582015</c:v>
                </c:pt>
                <c:pt idx="2">
                  <c:v>30.116935483870972</c:v>
                </c:pt>
                <c:pt idx="3">
                  <c:v>34.271250000000002</c:v>
                </c:pt>
                <c:pt idx="4">
                  <c:v>38.282419354838716</c:v>
                </c:pt>
                <c:pt idx="5">
                  <c:v>40.717155038759685</c:v>
                </c:pt>
                <c:pt idx="6">
                  <c:v>42.323790322580649</c:v>
                </c:pt>
                <c:pt idx="7">
                  <c:v>43.725725806451614</c:v>
                </c:pt>
                <c:pt idx="8">
                  <c:v>40.683416666666666</c:v>
                </c:pt>
                <c:pt idx="9">
                  <c:v>35.965000000000003</c:v>
                </c:pt>
                <c:pt idx="10">
                  <c:v>30.699499999999997</c:v>
                </c:pt>
                <c:pt idx="11">
                  <c:v>26.663306451612904</c:v>
                </c:pt>
              </c:numCache>
            </c:numRef>
          </c:val>
          <c:smooth val="1"/>
        </c:ser>
        <c:ser>
          <c:idx val="2"/>
          <c:order val="2"/>
          <c:tx>
            <c:strRef>
              <c:f>Climate!$L$43</c:f>
              <c:strCache>
                <c:ptCount val="1"/>
                <c:pt idx="0">
                  <c:v>العين -  درجات الحرارة الصغرى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Climate!$L$45:$L$56</c:f>
              <c:numCache>
                <c:formatCode>0.0</c:formatCode>
                <c:ptCount val="12"/>
                <c:pt idx="0">
                  <c:v>12.749963535444046</c:v>
                </c:pt>
                <c:pt idx="1">
                  <c:v>15.43459959215167</c:v>
                </c:pt>
                <c:pt idx="2">
                  <c:v>18.436081055854242</c:v>
                </c:pt>
                <c:pt idx="3">
                  <c:v>22.578935956790119</c:v>
                </c:pt>
                <c:pt idx="4">
                  <c:v>26.405256869772998</c:v>
                </c:pt>
                <c:pt idx="5">
                  <c:v>29.418882187196559</c:v>
                </c:pt>
                <c:pt idx="6">
                  <c:v>30.938547361608919</c:v>
                </c:pt>
                <c:pt idx="7">
                  <c:v>31.315805207088811</c:v>
                </c:pt>
                <c:pt idx="8">
                  <c:v>28.216119047619046</c:v>
                </c:pt>
                <c:pt idx="9">
                  <c:v>24.44817539650149</c:v>
                </c:pt>
                <c:pt idx="10">
                  <c:v>18.592611882716049</c:v>
                </c:pt>
                <c:pt idx="11">
                  <c:v>13.620466323178016</c:v>
                </c:pt>
              </c:numCache>
            </c:numRef>
          </c:val>
          <c:smooth val="1"/>
        </c:ser>
        <c:ser>
          <c:idx val="3"/>
          <c:order val="3"/>
          <c:tx>
            <c:strRef>
              <c:f>Climate!$M$43</c:f>
              <c:strCache>
                <c:ptCount val="1"/>
                <c:pt idx="0">
                  <c:v>العين -  درجات الحرارة العظمى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Climate!$M$45:$M$56</c:f>
              <c:numCache>
                <c:formatCode>0.0</c:formatCode>
                <c:ptCount val="12"/>
                <c:pt idx="0">
                  <c:v>24.755878136200717</c:v>
                </c:pt>
                <c:pt idx="1">
                  <c:v>27.713095238095232</c:v>
                </c:pt>
                <c:pt idx="2">
                  <c:v>32.886584229390678</c:v>
                </c:pt>
                <c:pt idx="3">
                  <c:v>36.758851851851851</c:v>
                </c:pt>
                <c:pt idx="4">
                  <c:v>41.05261648745519</c:v>
                </c:pt>
                <c:pt idx="5">
                  <c:v>43.312987654320999</c:v>
                </c:pt>
                <c:pt idx="6">
                  <c:v>43.933010752688169</c:v>
                </c:pt>
                <c:pt idx="7">
                  <c:v>43.665268817204307</c:v>
                </c:pt>
                <c:pt idx="8">
                  <c:v>41.536156084656085</c:v>
                </c:pt>
                <c:pt idx="9">
                  <c:v>37.400768755407242</c:v>
                </c:pt>
                <c:pt idx="10">
                  <c:v>30.194518518518521</c:v>
                </c:pt>
                <c:pt idx="11">
                  <c:v>26.552508960573473</c:v>
                </c:pt>
              </c:numCache>
            </c:numRef>
          </c:val>
          <c:smooth val="1"/>
        </c:ser>
        <c:ser>
          <c:idx val="4"/>
          <c:order val="4"/>
          <c:tx>
            <c:strRef>
              <c:f>Climate!$N$43</c:f>
              <c:strCache>
                <c:ptCount val="1"/>
                <c:pt idx="0">
                  <c:v>المنطقة الغربية -  درجات الحرارة الصغرى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Climate!$N$45:$N$56</c:f>
              <c:numCache>
                <c:formatCode>0.0</c:formatCode>
                <c:ptCount val="12"/>
                <c:pt idx="0">
                  <c:v>11.295430107526881</c:v>
                </c:pt>
                <c:pt idx="1">
                  <c:v>14.006369047619048</c:v>
                </c:pt>
                <c:pt idx="2">
                  <c:v>16.801989247311827</c:v>
                </c:pt>
                <c:pt idx="3">
                  <c:v>21.530833333333334</c:v>
                </c:pt>
                <c:pt idx="4">
                  <c:v>25.312741935483871</c:v>
                </c:pt>
                <c:pt idx="5">
                  <c:v>28.4120925925926</c:v>
                </c:pt>
                <c:pt idx="6">
                  <c:v>30.716034408602155</c:v>
                </c:pt>
                <c:pt idx="7">
                  <c:v>29.955806451612901</c:v>
                </c:pt>
                <c:pt idx="8">
                  <c:v>26.343277777777782</c:v>
                </c:pt>
                <c:pt idx="9">
                  <c:v>23.31881720430108</c:v>
                </c:pt>
                <c:pt idx="10">
                  <c:v>18.015722222222223</c:v>
                </c:pt>
                <c:pt idx="11">
                  <c:v>12.881935483870967</c:v>
                </c:pt>
              </c:numCache>
            </c:numRef>
          </c:val>
          <c:smooth val="1"/>
        </c:ser>
        <c:ser>
          <c:idx val="5"/>
          <c:order val="5"/>
          <c:tx>
            <c:strRef>
              <c:f>Climate!$O$43</c:f>
              <c:strCache>
                <c:ptCount val="1"/>
                <c:pt idx="0">
                  <c:v>المنطقة الغربية -  درجات الحرارة العظمى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Climate!$O$45:$O$56</c:f>
              <c:numCache>
                <c:formatCode>0.0</c:formatCode>
                <c:ptCount val="12"/>
                <c:pt idx="0">
                  <c:v>25.234946236559143</c:v>
                </c:pt>
                <c:pt idx="1">
                  <c:v>28.58369047619048</c:v>
                </c:pt>
                <c:pt idx="2">
                  <c:v>32.90478494623656</c:v>
                </c:pt>
                <c:pt idx="3">
                  <c:v>36.980333333333334</c:v>
                </c:pt>
                <c:pt idx="4">
                  <c:v>41.068010752688174</c:v>
                </c:pt>
                <c:pt idx="5">
                  <c:v>43.49151282051281</c:v>
                </c:pt>
                <c:pt idx="6">
                  <c:v>44.37190967741936</c:v>
                </c:pt>
                <c:pt idx="7">
                  <c:v>44.616182795698926</c:v>
                </c:pt>
                <c:pt idx="8">
                  <c:v>42.05661111111111</c:v>
                </c:pt>
                <c:pt idx="9">
                  <c:v>37.732311827956991</c:v>
                </c:pt>
                <c:pt idx="10">
                  <c:v>30.757722222222224</c:v>
                </c:pt>
                <c:pt idx="11">
                  <c:v>26.711505376344089</c:v>
                </c:pt>
              </c:numCache>
            </c:numRef>
          </c:val>
          <c:smooth val="1"/>
        </c:ser>
        <c:ser>
          <c:idx val="6"/>
          <c:order val="6"/>
          <c:tx>
            <c:strRef>
              <c:f>Climate!$P$43</c:f>
              <c:strCache>
                <c:ptCount val="1"/>
                <c:pt idx="0">
                  <c:v>جزر أبوظبي -  درجات الحرارة الصغرى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Climate!$P$45:$P$56</c:f>
              <c:numCache>
                <c:formatCode>0.0</c:formatCode>
                <c:ptCount val="12"/>
                <c:pt idx="0">
                  <c:v>16.266645161290324</c:v>
                </c:pt>
                <c:pt idx="1">
                  <c:v>17.350982142857141</c:v>
                </c:pt>
                <c:pt idx="2">
                  <c:v>19.727548387096778</c:v>
                </c:pt>
                <c:pt idx="3">
                  <c:v>23.338270833333333</c:v>
                </c:pt>
                <c:pt idx="4">
                  <c:v>26.227773081201338</c:v>
                </c:pt>
                <c:pt idx="5">
                  <c:v>30.007375000000007</c:v>
                </c:pt>
                <c:pt idx="6">
                  <c:v>30.988709677419354</c:v>
                </c:pt>
                <c:pt idx="7">
                  <c:v>31.937177419354843</c:v>
                </c:pt>
                <c:pt idx="8">
                  <c:v>30.244916666666661</c:v>
                </c:pt>
                <c:pt idx="9">
                  <c:v>27.692197580645161</c:v>
                </c:pt>
                <c:pt idx="10">
                  <c:v>23.596016025641028</c:v>
                </c:pt>
                <c:pt idx="11">
                  <c:v>19.402597507331379</c:v>
                </c:pt>
              </c:numCache>
            </c:numRef>
          </c:val>
          <c:smooth val="1"/>
        </c:ser>
        <c:ser>
          <c:idx val="7"/>
          <c:order val="7"/>
          <c:tx>
            <c:strRef>
              <c:f>Climate!$Q$43</c:f>
              <c:strCache>
                <c:ptCount val="1"/>
                <c:pt idx="0">
                  <c:v>جزر أبوظبي -  درجات الحرارة العظمى</c:v>
                </c:pt>
              </c:strCache>
            </c:strRef>
          </c:tx>
          <c:marker>
            <c:symbol val="none"/>
          </c:marker>
          <c:cat>
            <c:strRef>
              <c:f>Climate!$I$45:$I$56</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Climate!$Q$45:$Q$56</c:f>
              <c:numCache>
                <c:formatCode>0.0</c:formatCode>
                <c:ptCount val="12"/>
                <c:pt idx="0">
                  <c:v>22.821048387096777</c:v>
                </c:pt>
                <c:pt idx="1">
                  <c:v>25.580535714285716</c:v>
                </c:pt>
                <c:pt idx="2">
                  <c:v>28.205003225806454</c:v>
                </c:pt>
                <c:pt idx="3">
                  <c:v>32.077562499999999</c:v>
                </c:pt>
                <c:pt idx="4">
                  <c:v>36.296640155728589</c:v>
                </c:pt>
                <c:pt idx="5">
                  <c:v>37.957361111111112</c:v>
                </c:pt>
                <c:pt idx="6">
                  <c:v>39.581129032258069</c:v>
                </c:pt>
                <c:pt idx="7">
                  <c:v>41.038467741935484</c:v>
                </c:pt>
                <c:pt idx="8">
                  <c:v>38.113416666666666</c:v>
                </c:pt>
                <c:pt idx="9">
                  <c:v>34.192016129032254</c:v>
                </c:pt>
                <c:pt idx="10">
                  <c:v>29.158580128205131</c:v>
                </c:pt>
                <c:pt idx="11">
                  <c:v>24.930077712609965</c:v>
                </c:pt>
              </c:numCache>
            </c:numRef>
          </c:val>
          <c:smooth val="1"/>
        </c:ser>
        <c:dLbls>
          <c:showLegendKey val="0"/>
          <c:showVal val="0"/>
          <c:showCatName val="0"/>
          <c:showSerName val="0"/>
          <c:showPercent val="0"/>
          <c:showBubbleSize val="0"/>
        </c:dLbls>
        <c:marker val="1"/>
        <c:smooth val="0"/>
        <c:axId val="147123584"/>
        <c:axId val="147125376"/>
      </c:lineChart>
      <c:catAx>
        <c:axId val="147123584"/>
        <c:scaling>
          <c:orientation val="minMax"/>
        </c:scaling>
        <c:delete val="0"/>
        <c:axPos val="b"/>
        <c:numFmt formatCode="General" sourceLinked="1"/>
        <c:majorTickMark val="none"/>
        <c:minorTickMark val="none"/>
        <c:tickLblPos val="nextTo"/>
        <c:txPr>
          <a:bodyPr/>
          <a:lstStyle/>
          <a:p>
            <a:pPr>
              <a:defRPr lang="en-US"/>
            </a:pPr>
            <a:endParaRPr lang="en-US"/>
          </a:p>
        </c:txPr>
        <c:crossAx val="147125376"/>
        <c:crosses val="autoZero"/>
        <c:auto val="1"/>
        <c:lblAlgn val="ctr"/>
        <c:lblOffset val="100"/>
        <c:noMultiLvlLbl val="0"/>
      </c:catAx>
      <c:valAx>
        <c:axId val="147125376"/>
        <c:scaling>
          <c:orientation val="minMax"/>
        </c:scaling>
        <c:delete val="0"/>
        <c:axPos val="l"/>
        <c:majorGridlines/>
        <c:title>
          <c:tx>
            <c:rich>
              <a:bodyPr/>
              <a:lstStyle/>
              <a:p>
                <a:pPr>
                  <a:defRPr lang="en-US" sz="1000" b="1" i="0" u="none" strike="noStrike" baseline="0">
                    <a:solidFill>
                      <a:srgbClr val="000000"/>
                    </a:solidFill>
                    <a:latin typeface="Calibri"/>
                    <a:ea typeface="Calibri"/>
                    <a:cs typeface="Calibri"/>
                  </a:defRPr>
                </a:pPr>
                <a:r>
                  <a:rPr lang="ar-AE"/>
                  <a:t>درجة مئوية
</a:t>
                </a:r>
              </a:p>
            </c:rich>
          </c:tx>
          <c:layout>
            <c:manualLayout>
              <c:xMode val="edge"/>
              <c:yMode val="edge"/>
              <c:x val="7.9103493737643343E-3"/>
              <c:y val="0.2717839334355418"/>
            </c:manualLayout>
          </c:layout>
          <c:overlay val="0"/>
          <c:spPr>
            <a:noFill/>
            <a:ln w="25400">
              <a:noFill/>
            </a:ln>
          </c:spPr>
        </c:title>
        <c:numFmt formatCode="0" sourceLinked="0"/>
        <c:majorTickMark val="none"/>
        <c:minorTickMark val="none"/>
        <c:tickLblPos val="nextTo"/>
        <c:spPr>
          <a:ln w="9525">
            <a:noFill/>
          </a:ln>
        </c:spPr>
        <c:txPr>
          <a:bodyPr/>
          <a:lstStyle/>
          <a:p>
            <a:pPr>
              <a:defRPr lang="en-US"/>
            </a:pPr>
            <a:endParaRPr lang="en-US"/>
          </a:p>
        </c:txPr>
        <c:crossAx val="147123584"/>
        <c:crosses val="autoZero"/>
        <c:crossBetween val="between"/>
      </c:valAx>
      <c:spPr>
        <a:noFill/>
        <a:ln w="25400">
          <a:noFill/>
        </a:ln>
      </c:spPr>
    </c:plotArea>
    <c:legend>
      <c:legendPos val="r"/>
      <c:layout>
        <c:manualLayout>
          <c:xMode val="edge"/>
          <c:yMode val="edge"/>
          <c:x val="0.13175050218261281"/>
          <c:y val="0.80713781760266734"/>
          <c:w val="0.8300395256916997"/>
          <c:h val="0.15686303917893432"/>
        </c:manualLayout>
      </c:layout>
      <c:overlay val="0"/>
      <c:txPr>
        <a:bodyPr/>
        <a:lstStyle/>
        <a:p>
          <a:pPr>
            <a:defRPr lang="en-US" sz="8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58573928259229"/>
          <c:y val="5.1368121323224034E-2"/>
          <c:w val="0.8665684601924758"/>
          <c:h val="0.65815724014890364"/>
        </c:manualLayout>
      </c:layout>
      <c:barChart>
        <c:barDir val="col"/>
        <c:grouping val="clustered"/>
        <c:varyColors val="0"/>
        <c:ser>
          <c:idx val="0"/>
          <c:order val="0"/>
          <c:tx>
            <c:strRef>
              <c:f>Climate!$I$151</c:f>
              <c:strCache>
                <c:ptCount val="1"/>
                <c:pt idx="0">
                  <c:v>أبوظبي</c:v>
                </c:pt>
              </c:strCache>
            </c:strRef>
          </c:tx>
          <c:invertIfNegative val="0"/>
          <c:cat>
            <c:strRef>
              <c:f>Climate!$H$152:$H$163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Climate!$I$152:$I$163</c:f>
              <c:numCache>
                <c:formatCode>#,##0.0</c:formatCode>
                <c:ptCount val="12"/>
                <c:pt idx="0">
                  <c:v>0.1</c:v>
                </c:pt>
                <c:pt idx="1">
                  <c:v>8.9</c:v>
                </c:pt>
                <c:pt idx="2">
                  <c:v>17.149999999999999</c:v>
                </c:pt>
                <c:pt idx="3">
                  <c:v>0.4</c:v>
                </c:pt>
                <c:pt idx="4">
                  <c:v>1</c:v>
                </c:pt>
                <c:pt idx="5">
                  <c:v>0</c:v>
                </c:pt>
                <c:pt idx="6">
                  <c:v>0</c:v>
                </c:pt>
                <c:pt idx="7">
                  <c:v>0</c:v>
                </c:pt>
                <c:pt idx="8">
                  <c:v>0</c:v>
                </c:pt>
                <c:pt idx="9">
                  <c:v>0.05</c:v>
                </c:pt>
                <c:pt idx="10">
                  <c:v>4.8</c:v>
                </c:pt>
                <c:pt idx="11">
                  <c:v>0</c:v>
                </c:pt>
              </c:numCache>
            </c:numRef>
          </c:val>
        </c:ser>
        <c:ser>
          <c:idx val="1"/>
          <c:order val="1"/>
          <c:tx>
            <c:strRef>
              <c:f>Climate!$J$151</c:f>
              <c:strCache>
                <c:ptCount val="1"/>
                <c:pt idx="0">
                  <c:v>العين</c:v>
                </c:pt>
              </c:strCache>
            </c:strRef>
          </c:tx>
          <c:invertIfNegative val="0"/>
          <c:cat>
            <c:strRef>
              <c:f>Climate!$H$152:$H$163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Climate!$J$152:$J$163</c:f>
              <c:numCache>
                <c:formatCode>#,##0.0</c:formatCode>
                <c:ptCount val="12"/>
                <c:pt idx="0">
                  <c:v>0.46666666666666667</c:v>
                </c:pt>
                <c:pt idx="1">
                  <c:v>9.0111111111111111</c:v>
                </c:pt>
                <c:pt idx="2">
                  <c:v>8.0444444444444443</c:v>
                </c:pt>
                <c:pt idx="3">
                  <c:v>2.5000000000000001E-2</c:v>
                </c:pt>
                <c:pt idx="4">
                  <c:v>0.26666666666666666</c:v>
                </c:pt>
                <c:pt idx="5">
                  <c:v>0.75555555555555554</c:v>
                </c:pt>
                <c:pt idx="6">
                  <c:v>0.78888888888888897</c:v>
                </c:pt>
                <c:pt idx="7">
                  <c:v>1.075</c:v>
                </c:pt>
                <c:pt idx="8">
                  <c:v>0.17777777777777778</c:v>
                </c:pt>
                <c:pt idx="9">
                  <c:v>2.2222222222222223E-2</c:v>
                </c:pt>
                <c:pt idx="10">
                  <c:v>0.875</c:v>
                </c:pt>
                <c:pt idx="11">
                  <c:v>0.46666666666666667</c:v>
                </c:pt>
              </c:numCache>
            </c:numRef>
          </c:val>
        </c:ser>
        <c:ser>
          <c:idx val="2"/>
          <c:order val="2"/>
          <c:tx>
            <c:strRef>
              <c:f>Climate!$K$151</c:f>
              <c:strCache>
                <c:ptCount val="1"/>
                <c:pt idx="0">
                  <c:v>المنطقة الغربية</c:v>
                </c:pt>
              </c:strCache>
            </c:strRef>
          </c:tx>
          <c:invertIfNegative val="0"/>
          <c:cat>
            <c:strRef>
              <c:f>Climate!$H$152:$H$163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Climate!$K$152:$K$163</c:f>
              <c:numCache>
                <c:formatCode>#,##0.0</c:formatCode>
                <c:ptCount val="12"/>
                <c:pt idx="0">
                  <c:v>0.13333333333333333</c:v>
                </c:pt>
                <c:pt idx="1">
                  <c:v>12.133333333333335</c:v>
                </c:pt>
                <c:pt idx="2">
                  <c:v>3.9666666666666663</c:v>
                </c:pt>
                <c:pt idx="3">
                  <c:v>9.9999999999999992E-2</c:v>
                </c:pt>
                <c:pt idx="4">
                  <c:v>0.56666666666666665</c:v>
                </c:pt>
                <c:pt idx="5">
                  <c:v>0</c:v>
                </c:pt>
                <c:pt idx="6">
                  <c:v>0</c:v>
                </c:pt>
                <c:pt idx="7">
                  <c:v>6.6666666666666666E-2</c:v>
                </c:pt>
                <c:pt idx="8">
                  <c:v>0</c:v>
                </c:pt>
                <c:pt idx="9">
                  <c:v>0</c:v>
                </c:pt>
                <c:pt idx="10">
                  <c:v>6.1000000000000005</c:v>
                </c:pt>
                <c:pt idx="11">
                  <c:v>0</c:v>
                </c:pt>
              </c:numCache>
            </c:numRef>
          </c:val>
        </c:ser>
        <c:ser>
          <c:idx val="3"/>
          <c:order val="3"/>
          <c:tx>
            <c:strRef>
              <c:f>Climate!$L$151</c:f>
              <c:strCache>
                <c:ptCount val="1"/>
                <c:pt idx="0">
                  <c:v>جزر أبوظبي</c:v>
                </c:pt>
              </c:strCache>
            </c:strRef>
          </c:tx>
          <c:invertIfNegative val="0"/>
          <c:cat>
            <c:strRef>
              <c:f>Climate!$H$152:$H$163</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Climate!$L$152:$L$163</c:f>
              <c:numCache>
                <c:formatCode>#,##0.0</c:formatCode>
                <c:ptCount val="12"/>
                <c:pt idx="0">
                  <c:v>0.3</c:v>
                </c:pt>
                <c:pt idx="1">
                  <c:v>1.4500000000000002</c:v>
                </c:pt>
                <c:pt idx="2">
                  <c:v>6.35</c:v>
                </c:pt>
                <c:pt idx="3">
                  <c:v>1.85</c:v>
                </c:pt>
                <c:pt idx="4">
                  <c:v>0.89999999999999991</c:v>
                </c:pt>
                <c:pt idx="5">
                  <c:v>0</c:v>
                </c:pt>
                <c:pt idx="6">
                  <c:v>0</c:v>
                </c:pt>
                <c:pt idx="7">
                  <c:v>0</c:v>
                </c:pt>
                <c:pt idx="8">
                  <c:v>0</c:v>
                </c:pt>
                <c:pt idx="9">
                  <c:v>0</c:v>
                </c:pt>
                <c:pt idx="10">
                  <c:v>4.3499999999999996</c:v>
                </c:pt>
                <c:pt idx="11">
                  <c:v>0</c:v>
                </c:pt>
              </c:numCache>
            </c:numRef>
          </c:val>
        </c:ser>
        <c:dLbls>
          <c:showLegendKey val="0"/>
          <c:showVal val="0"/>
          <c:showCatName val="0"/>
          <c:showSerName val="0"/>
          <c:showPercent val="0"/>
          <c:showBubbleSize val="0"/>
        </c:dLbls>
        <c:gapWidth val="150"/>
        <c:axId val="147176832"/>
        <c:axId val="147190912"/>
      </c:barChart>
      <c:catAx>
        <c:axId val="147176832"/>
        <c:scaling>
          <c:orientation val="minMax"/>
        </c:scaling>
        <c:delete val="0"/>
        <c:axPos val="b"/>
        <c:numFmt formatCode="General" sourceLinked="1"/>
        <c:majorTickMark val="out"/>
        <c:minorTickMark val="none"/>
        <c:tickLblPos val="nextTo"/>
        <c:txPr>
          <a:bodyPr/>
          <a:lstStyle/>
          <a:p>
            <a:pPr>
              <a:defRPr lang="en-US"/>
            </a:pPr>
            <a:endParaRPr lang="en-US"/>
          </a:p>
        </c:txPr>
        <c:crossAx val="147190912"/>
        <c:crosses val="autoZero"/>
        <c:auto val="1"/>
        <c:lblAlgn val="ctr"/>
        <c:lblOffset val="100"/>
        <c:noMultiLvlLbl val="0"/>
      </c:catAx>
      <c:valAx>
        <c:axId val="147190912"/>
        <c:scaling>
          <c:orientation val="minMax"/>
        </c:scaling>
        <c:delete val="0"/>
        <c:axPos val="l"/>
        <c:majorGridlines/>
        <c:title>
          <c:tx>
            <c:rich>
              <a:bodyPr rot="-5400000" vert="horz"/>
              <a:lstStyle/>
              <a:p>
                <a:pPr>
                  <a:defRPr lang="ar-AE"/>
                </a:pPr>
                <a:r>
                  <a:rPr lang="ar-AE"/>
                  <a:t>مليمتر</a:t>
                </a:r>
                <a:endParaRPr lang="en-US"/>
              </a:p>
            </c:rich>
          </c:tx>
          <c:overlay val="0"/>
        </c:title>
        <c:numFmt formatCode="#,##0" sourceLinked="0"/>
        <c:majorTickMark val="out"/>
        <c:minorTickMark val="none"/>
        <c:tickLblPos val="nextTo"/>
        <c:txPr>
          <a:bodyPr/>
          <a:lstStyle/>
          <a:p>
            <a:pPr>
              <a:defRPr lang="en-US" sz="900"/>
            </a:pPr>
            <a:endParaRPr lang="en-US"/>
          </a:p>
        </c:txPr>
        <c:crossAx val="147176832"/>
        <c:crosses val="autoZero"/>
        <c:crossBetween val="between"/>
      </c:valAx>
    </c:plotArea>
    <c:legend>
      <c:legendPos val="r"/>
      <c:layout>
        <c:manualLayout>
          <c:xMode val="edge"/>
          <c:yMode val="edge"/>
          <c:x val="0.10000028420785922"/>
          <c:y val="0.87647805082216268"/>
          <c:w val="0.87291841644794665"/>
          <c:h val="0.10752725801747899"/>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stacked"/>
        <c:varyColors val="0"/>
        <c:ser>
          <c:idx val="0"/>
          <c:order val="0"/>
          <c:tx>
            <c:strRef>
              <c:f>Environment!$A$278</c:f>
              <c:strCache>
                <c:ptCount val="1"/>
                <c:pt idx="0">
                  <c:v>أكاسيد النيتروجين </c:v>
                </c:pt>
              </c:strCache>
            </c:strRef>
          </c:tx>
          <c:invertIfNegative val="0"/>
          <c:cat>
            <c:numRef>
              <c:f>[8]Sheet1!$B$5:$G$5</c:f>
              <c:numCache>
                <c:formatCode>General</c:formatCode>
                <c:ptCount val="6"/>
                <c:pt idx="0">
                  <c:v>2005</c:v>
                </c:pt>
                <c:pt idx="1">
                  <c:v>2006</c:v>
                </c:pt>
                <c:pt idx="2">
                  <c:v>2007</c:v>
                </c:pt>
                <c:pt idx="3">
                  <c:v>2008</c:v>
                </c:pt>
                <c:pt idx="4">
                  <c:v>2009</c:v>
                </c:pt>
                <c:pt idx="5">
                  <c:v>2010</c:v>
                </c:pt>
              </c:numCache>
            </c:numRef>
          </c:cat>
          <c:val>
            <c:numRef>
              <c:f>[8]Sheet1!$B$6:$G$6</c:f>
              <c:numCache>
                <c:formatCode>General</c:formatCode>
                <c:ptCount val="6"/>
                <c:pt idx="0">
                  <c:v>25161.27</c:v>
                </c:pt>
                <c:pt idx="1">
                  <c:v>24490.5</c:v>
                </c:pt>
                <c:pt idx="2">
                  <c:v>14512.77</c:v>
                </c:pt>
                <c:pt idx="3">
                  <c:v>11307.25</c:v>
                </c:pt>
                <c:pt idx="4">
                  <c:v>14479.63</c:v>
                </c:pt>
                <c:pt idx="5">
                  <c:v>13481.088</c:v>
                </c:pt>
              </c:numCache>
            </c:numRef>
          </c:val>
        </c:ser>
        <c:ser>
          <c:idx val="1"/>
          <c:order val="1"/>
          <c:tx>
            <c:strRef>
              <c:f>[8]Sheet1!$A$7</c:f>
              <c:strCache>
                <c:ptCount val="1"/>
                <c:pt idx="0">
                  <c:v>ثاني أكسيد الكبريت</c:v>
                </c:pt>
              </c:strCache>
            </c:strRef>
          </c:tx>
          <c:invertIfNegative val="0"/>
          <c:cat>
            <c:numRef>
              <c:f>[8]Sheet1!$B$5:$G$5</c:f>
              <c:numCache>
                <c:formatCode>General</c:formatCode>
                <c:ptCount val="6"/>
                <c:pt idx="0">
                  <c:v>2005</c:v>
                </c:pt>
                <c:pt idx="1">
                  <c:v>2006</c:v>
                </c:pt>
                <c:pt idx="2">
                  <c:v>2007</c:v>
                </c:pt>
                <c:pt idx="3">
                  <c:v>2008</c:v>
                </c:pt>
                <c:pt idx="4">
                  <c:v>2009</c:v>
                </c:pt>
                <c:pt idx="5">
                  <c:v>2010</c:v>
                </c:pt>
              </c:numCache>
            </c:numRef>
          </c:cat>
          <c:val>
            <c:numRef>
              <c:f>[8]Sheet1!$B$7:$G$7</c:f>
              <c:numCache>
                <c:formatCode>General</c:formatCode>
                <c:ptCount val="6"/>
                <c:pt idx="0">
                  <c:v>1141.07</c:v>
                </c:pt>
                <c:pt idx="1">
                  <c:v>14369.72</c:v>
                </c:pt>
                <c:pt idx="2">
                  <c:v>5606.26</c:v>
                </c:pt>
                <c:pt idx="3">
                  <c:v>1233.47</c:v>
                </c:pt>
                <c:pt idx="4">
                  <c:v>5383.04</c:v>
                </c:pt>
                <c:pt idx="5">
                  <c:v>4240.0300000000007</c:v>
                </c:pt>
              </c:numCache>
            </c:numRef>
          </c:val>
        </c:ser>
        <c:ser>
          <c:idx val="2"/>
          <c:order val="2"/>
          <c:tx>
            <c:strRef>
              <c:f>[8]Sheet1!$A$8</c:f>
              <c:strCache>
                <c:ptCount val="1"/>
                <c:pt idx="0">
                  <c:v>مركبات عضوية متطايرة</c:v>
                </c:pt>
              </c:strCache>
            </c:strRef>
          </c:tx>
          <c:invertIfNegative val="0"/>
          <c:cat>
            <c:numRef>
              <c:f>[8]Sheet1!$B$5:$G$5</c:f>
              <c:numCache>
                <c:formatCode>General</c:formatCode>
                <c:ptCount val="6"/>
                <c:pt idx="0">
                  <c:v>2005</c:v>
                </c:pt>
                <c:pt idx="1">
                  <c:v>2006</c:v>
                </c:pt>
                <c:pt idx="2">
                  <c:v>2007</c:v>
                </c:pt>
                <c:pt idx="3">
                  <c:v>2008</c:v>
                </c:pt>
                <c:pt idx="4">
                  <c:v>2009</c:v>
                </c:pt>
                <c:pt idx="5">
                  <c:v>2010</c:v>
                </c:pt>
              </c:numCache>
            </c:numRef>
          </c:cat>
          <c:val>
            <c:numRef>
              <c:f>[8]Sheet1!$B$8:$G$8</c:f>
              <c:numCache>
                <c:formatCode>General</c:formatCode>
                <c:ptCount val="6"/>
                <c:pt idx="0">
                  <c:v>167.06</c:v>
                </c:pt>
                <c:pt idx="1">
                  <c:v>158.02000000000001</c:v>
                </c:pt>
                <c:pt idx="2">
                  <c:v>210.59</c:v>
                </c:pt>
                <c:pt idx="3">
                  <c:v>224.29</c:v>
                </c:pt>
                <c:pt idx="4">
                  <c:v>231.03</c:v>
                </c:pt>
                <c:pt idx="5">
                  <c:v>189</c:v>
                </c:pt>
              </c:numCache>
            </c:numRef>
          </c:val>
        </c:ser>
        <c:dLbls>
          <c:showLegendKey val="0"/>
          <c:showVal val="0"/>
          <c:showCatName val="0"/>
          <c:showSerName val="0"/>
          <c:showPercent val="0"/>
          <c:showBubbleSize val="0"/>
        </c:dLbls>
        <c:gapWidth val="150"/>
        <c:overlap val="100"/>
        <c:axId val="146967168"/>
        <c:axId val="146973056"/>
      </c:barChart>
      <c:catAx>
        <c:axId val="146967168"/>
        <c:scaling>
          <c:orientation val="minMax"/>
        </c:scaling>
        <c:delete val="0"/>
        <c:axPos val="b"/>
        <c:numFmt formatCode="General" sourceLinked="1"/>
        <c:majorTickMark val="out"/>
        <c:minorTickMark val="none"/>
        <c:tickLblPos val="nextTo"/>
        <c:crossAx val="146973056"/>
        <c:crosses val="autoZero"/>
        <c:auto val="1"/>
        <c:lblAlgn val="ctr"/>
        <c:lblOffset val="100"/>
        <c:noMultiLvlLbl val="0"/>
      </c:catAx>
      <c:valAx>
        <c:axId val="146973056"/>
        <c:scaling>
          <c:orientation val="minMax"/>
        </c:scaling>
        <c:delete val="0"/>
        <c:axPos val="l"/>
        <c:majorGridlines/>
        <c:title>
          <c:tx>
            <c:rich>
              <a:bodyPr rot="-5400000" vert="horz"/>
              <a:lstStyle/>
              <a:p>
                <a:pPr>
                  <a:defRPr/>
                </a:pPr>
                <a:r>
                  <a:rPr lang="ar-AE"/>
                  <a:t>طن</a:t>
                </a:r>
              </a:p>
            </c:rich>
          </c:tx>
          <c:overlay val="0"/>
        </c:title>
        <c:numFmt formatCode="#,##0" sourceLinked="0"/>
        <c:majorTickMark val="out"/>
        <c:minorTickMark val="none"/>
        <c:tickLblPos val="nextTo"/>
        <c:crossAx val="146967168"/>
        <c:crosses val="autoZero"/>
        <c:crossBetween val="between"/>
      </c:valAx>
    </c:plotArea>
    <c:legend>
      <c:legendPos val="r"/>
      <c:overlay val="0"/>
    </c:legend>
    <c:plotVisOnly val="1"/>
    <c:dispBlanksAs val="gap"/>
    <c:showDLblsOverMax val="0"/>
  </c:chart>
  <c:printSettings>
    <c:headerFooter/>
    <c:pageMargins b="0.75000000000001099" l="0.70000000000000062" r="0.70000000000000062" t="0.75000000000001099"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[9]Sheet1!$K$57:$M$57</c:f>
              <c:strCache>
                <c:ptCount val="3"/>
                <c:pt idx="0">
                  <c:v>أبوظبي</c:v>
                </c:pt>
                <c:pt idx="1">
                  <c:v>العين</c:v>
                </c:pt>
                <c:pt idx="2">
                  <c:v>المنطقة الغربية</c:v>
                </c:pt>
              </c:strCache>
            </c:strRef>
          </c:cat>
          <c:val>
            <c:numRef>
              <c:f>[9]Sheet1!$K$58:$M$58</c:f>
              <c:numCache>
                <c:formatCode>General</c:formatCode>
                <c:ptCount val="3"/>
                <c:pt idx="0">
                  <c:v>27186.5</c:v>
                </c:pt>
                <c:pt idx="1">
                  <c:v>4022.6</c:v>
                </c:pt>
                <c:pt idx="2">
                  <c:v>2038.2</c:v>
                </c:pt>
              </c:numCache>
            </c:numRef>
          </c:val>
        </c:ser>
        <c:dLbls>
          <c:showLegendKey val="0"/>
          <c:showVal val="0"/>
          <c:showCatName val="0"/>
          <c:showSerName val="0"/>
          <c:showPercent val="1"/>
          <c:showBubbleSize val="0"/>
          <c:showLeaderLines val="0"/>
        </c:dLbls>
        <c:firstSliceAng val="0"/>
      </c:pieChart>
    </c:plotArea>
    <c:legend>
      <c:legendPos val="r"/>
      <c:layout>
        <c:manualLayout>
          <c:xMode val="edge"/>
          <c:yMode val="edge"/>
          <c:x val="0.70289715584996959"/>
          <c:y val="0.36752444405988688"/>
          <c:w val="0.28299361117116739"/>
          <c:h val="0.27960312653226033"/>
        </c:manualLayout>
      </c:layout>
      <c:overlay val="0"/>
    </c:legend>
    <c:plotVisOnly val="1"/>
    <c:dispBlanksAs val="zero"/>
    <c:showDLblsOverMax val="0"/>
  </c:chart>
  <c:printSettings>
    <c:headerFooter/>
    <c:pageMargins b="0.75000000000001099" l="0.70000000000000062" r="0.70000000000000062" t="0.75000000000001099"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167662465073085"/>
          <c:y val="0.22794988217714227"/>
          <c:w val="0.43424697187151662"/>
          <c:h val="0.76794451788419027"/>
        </c:manualLayout>
      </c:layout>
      <c:pieChart>
        <c:varyColors val="1"/>
        <c:ser>
          <c:idx val="0"/>
          <c:order val="0"/>
          <c:tx>
            <c:strRef>
              <c:f>Environment!$A$356:$A$358</c:f>
              <c:strCache>
                <c:ptCount val="1"/>
                <c:pt idx="0">
                  <c:v>المياه الجوفية العذبة المياه الجوفية قليلة الملوحة المياه الجوفية المالحة</c:v>
                </c:pt>
              </c:strCache>
            </c:strRef>
          </c:tx>
          <c:cat>
            <c:strRef>
              <c:f>Environment!$A$356:$A$358</c:f>
              <c:strCache>
                <c:ptCount val="3"/>
                <c:pt idx="0">
                  <c:v>المياه الجوفية العذبة</c:v>
                </c:pt>
                <c:pt idx="1">
                  <c:v>المياه الجوفية قليلة الملوحة</c:v>
                </c:pt>
                <c:pt idx="2">
                  <c:v>المياه الجوفية المالحة</c:v>
                </c:pt>
              </c:strCache>
            </c:strRef>
          </c:cat>
          <c:val>
            <c:numRef>
              <c:f>Environment!$E$356:$E$358</c:f>
              <c:numCache>
                <c:formatCode>#,##0</c:formatCode>
                <c:ptCount val="3"/>
                <c:pt idx="0">
                  <c:v>16420</c:v>
                </c:pt>
                <c:pt idx="1">
                  <c:v>114000</c:v>
                </c:pt>
                <c:pt idx="2">
                  <c:v>506200</c:v>
                </c:pt>
              </c:numCache>
            </c:numRef>
          </c:val>
        </c:ser>
        <c:dLbls>
          <c:showLegendKey val="0"/>
          <c:showVal val="0"/>
          <c:showCatName val="0"/>
          <c:showSerName val="0"/>
          <c:showPercent val="1"/>
          <c:showBubbleSize val="0"/>
          <c:showLeaderLines val="0"/>
        </c:dLbls>
        <c:firstSliceAng val="0"/>
      </c:pieChart>
    </c:plotArea>
    <c:legend>
      <c:legendPos val="r"/>
      <c:layout>
        <c:manualLayout>
          <c:xMode val="edge"/>
          <c:yMode val="edge"/>
          <c:x val="0.61712031298803038"/>
          <c:y val="0.27068413893518783"/>
          <c:w val="0.31494702941808628"/>
          <c:h val="0.51526524512903038"/>
        </c:manualLayout>
      </c:layout>
      <c:overlay val="0"/>
    </c:legend>
    <c:plotVisOnly val="1"/>
    <c:dispBlanksAs val="zero"/>
    <c:showDLblsOverMax val="0"/>
  </c:chart>
  <c:printSettings>
    <c:headerFooter/>
    <c:pageMargins b="0.75000000000001066" l="0.70000000000000062" r="0.70000000000000062" t="0.75000000000001066" header="0.30000000000000032" footer="0.30000000000000032"/>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2447458421091657"/>
          <c:y val="5.0925925925925902E-2"/>
          <c:w val="0.71828184945078832"/>
          <c:h val="0.77705844391935264"/>
        </c:manualLayout>
      </c:layout>
      <c:barChart>
        <c:barDir val="bar"/>
        <c:grouping val="stacked"/>
        <c:varyColors val="0"/>
        <c:ser>
          <c:idx val="0"/>
          <c:order val="0"/>
          <c:tx>
            <c:strRef>
              <c:f>Environment!$AF$14</c:f>
              <c:strCache>
                <c:ptCount val="1"/>
                <c:pt idx="0">
                  <c:v>أبوظبي</c:v>
                </c:pt>
              </c:strCache>
            </c:strRef>
          </c:tx>
          <c:spPr>
            <a:ln>
              <a:solidFill>
                <a:srgbClr val="999848"/>
              </a:solidFill>
            </a:ln>
          </c:spPr>
          <c:invertIfNegative val="0"/>
          <c:cat>
            <c:strRef>
              <c:f>Environment!$AE$15:$AE$21</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Environment!$AF$15:$AF$21</c:f>
              <c:numCache>
                <c:formatCode>General</c:formatCode>
                <c:ptCount val="7"/>
                <c:pt idx="0">
                  <c:v>9.4</c:v>
                </c:pt>
                <c:pt idx="1">
                  <c:v>48.3</c:v>
                </c:pt>
                <c:pt idx="2">
                  <c:v>0.6825</c:v>
                </c:pt>
                <c:pt idx="3">
                  <c:v>54.9</c:v>
                </c:pt>
                <c:pt idx="4">
                  <c:v>152.69999999999999</c:v>
                </c:pt>
                <c:pt idx="5">
                  <c:v>4.4800000000000004</c:v>
                </c:pt>
                <c:pt idx="6">
                  <c:v>1.04</c:v>
                </c:pt>
              </c:numCache>
            </c:numRef>
          </c:val>
        </c:ser>
        <c:ser>
          <c:idx val="1"/>
          <c:order val="1"/>
          <c:tx>
            <c:strRef>
              <c:f>Environment!$AG$14</c:f>
              <c:strCache>
                <c:ptCount val="1"/>
                <c:pt idx="0">
                  <c:v>العين</c:v>
                </c:pt>
              </c:strCache>
            </c:strRef>
          </c:tx>
          <c:spPr>
            <a:ln>
              <a:solidFill>
                <a:srgbClr val="999848">
                  <a:alpha val="70000"/>
                </a:srgbClr>
              </a:solidFill>
            </a:ln>
          </c:spPr>
          <c:invertIfNegative val="0"/>
          <c:cat>
            <c:strRef>
              <c:f>Environment!$AE$15:$AE$21</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Environment!$AG$15:$AG$21</c:f>
              <c:numCache>
                <c:formatCode>General</c:formatCode>
                <c:ptCount val="7"/>
                <c:pt idx="0">
                  <c:v>5.6</c:v>
                </c:pt>
                <c:pt idx="1">
                  <c:v>32.299999999999997</c:v>
                </c:pt>
                <c:pt idx="2">
                  <c:v>1.855</c:v>
                </c:pt>
                <c:pt idx="3">
                  <c:v>37.9</c:v>
                </c:pt>
                <c:pt idx="4">
                  <c:v>111.7</c:v>
                </c:pt>
                <c:pt idx="5">
                  <c:v>1.88</c:v>
                </c:pt>
                <c:pt idx="6">
                  <c:v>0.85</c:v>
                </c:pt>
              </c:numCache>
            </c:numRef>
          </c:val>
        </c:ser>
        <c:ser>
          <c:idx val="2"/>
          <c:order val="2"/>
          <c:tx>
            <c:strRef>
              <c:f>Environment!$AH$14</c:f>
              <c:strCache>
                <c:ptCount val="1"/>
                <c:pt idx="0">
                  <c:v>المنطقة الغربية</c:v>
                </c:pt>
              </c:strCache>
            </c:strRef>
          </c:tx>
          <c:spPr>
            <a:ln>
              <a:solidFill>
                <a:srgbClr val="999848">
                  <a:alpha val="50000"/>
                </a:srgbClr>
              </a:solidFill>
            </a:ln>
          </c:spPr>
          <c:invertIfNegative val="0"/>
          <c:cat>
            <c:strRef>
              <c:f>Environment!$AE$15:$AE$21</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Environment!$AH$15:$AH$21</c:f>
              <c:numCache>
                <c:formatCode>General</c:formatCode>
                <c:ptCount val="7"/>
                <c:pt idx="0">
                  <c:v>6.2</c:v>
                </c:pt>
                <c:pt idx="1">
                  <c:v>10.8</c:v>
                </c:pt>
                <c:pt idx="2">
                  <c:v>2.21</c:v>
                </c:pt>
                <c:pt idx="3">
                  <c:v>79.27</c:v>
                </c:pt>
                <c:pt idx="4">
                  <c:v>127.9</c:v>
                </c:pt>
                <c:pt idx="5">
                  <c:v>2.3149999999999999</c:v>
                </c:pt>
                <c:pt idx="6">
                  <c:v>0</c:v>
                </c:pt>
              </c:numCache>
            </c:numRef>
          </c:val>
        </c:ser>
        <c:dLbls>
          <c:showLegendKey val="0"/>
          <c:showVal val="0"/>
          <c:showCatName val="0"/>
          <c:showSerName val="0"/>
          <c:showPercent val="0"/>
          <c:showBubbleSize val="0"/>
        </c:dLbls>
        <c:gapWidth val="150"/>
        <c:overlap val="100"/>
        <c:axId val="150755200"/>
        <c:axId val="150756736"/>
      </c:barChart>
      <c:catAx>
        <c:axId val="150755200"/>
        <c:scaling>
          <c:orientation val="minMax"/>
        </c:scaling>
        <c:delete val="0"/>
        <c:axPos val="l"/>
        <c:majorTickMark val="out"/>
        <c:minorTickMark val="none"/>
        <c:tickLblPos val="nextTo"/>
        <c:crossAx val="150756736"/>
        <c:crosses val="autoZero"/>
        <c:auto val="1"/>
        <c:lblAlgn val="ctr"/>
        <c:lblOffset val="100"/>
        <c:noMultiLvlLbl val="0"/>
      </c:catAx>
      <c:valAx>
        <c:axId val="150756736"/>
        <c:scaling>
          <c:orientation val="minMax"/>
          <c:max val="400"/>
        </c:scaling>
        <c:delete val="0"/>
        <c:axPos val="b"/>
        <c:majorGridlines>
          <c:spPr>
            <a:ln w="3175">
              <a:solidFill>
                <a:srgbClr val="999848">
                  <a:alpha val="66000"/>
                </a:srgbClr>
              </a:solidFill>
            </a:ln>
          </c:spPr>
        </c:majorGridlines>
        <c:title>
          <c:tx>
            <c:rich>
              <a:bodyPr/>
              <a:lstStyle/>
              <a:p>
                <a:pPr>
                  <a:defRPr/>
                </a:pPr>
                <a:r>
                  <a:rPr lang="en-US"/>
                  <a:t>micrograms/m</a:t>
                </a:r>
                <a:r>
                  <a:rPr lang="en-US" baseline="30000"/>
                  <a:t>3</a:t>
                </a:r>
              </a:p>
            </c:rich>
          </c:tx>
          <c:layout>
            <c:manualLayout>
              <c:xMode val="edge"/>
              <c:yMode val="edge"/>
              <c:x val="0.48899945821165108"/>
              <c:y val="0.92319278930063642"/>
            </c:manualLayout>
          </c:layout>
          <c:overlay val="0"/>
        </c:title>
        <c:numFmt formatCode="General" sourceLinked="1"/>
        <c:majorTickMark val="out"/>
        <c:minorTickMark val="none"/>
        <c:tickLblPos val="nextTo"/>
        <c:crossAx val="150755200"/>
        <c:crosses val="autoZero"/>
        <c:crossBetween val="between"/>
        <c:majorUnit val="50"/>
        <c:minorUnit val="10"/>
      </c:valAx>
    </c:plotArea>
    <c:plotVisOnly val="1"/>
    <c:dispBlanksAs val="gap"/>
    <c:showDLblsOverMax val="0"/>
  </c:chart>
  <c:txPr>
    <a:bodyPr/>
    <a:lstStyle/>
    <a:p>
      <a:pPr>
        <a:defRPr baseline="0"/>
      </a:pPr>
      <a:endParaRPr lang="en-US"/>
    </a:p>
  </c:txPr>
  <c:printSettings>
    <c:headerFooter/>
    <c:pageMargins b="1" l="0.75000000000000144" r="0.75000000000000144"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ar-AE" sz="1200"/>
              <a:t> الانبعاثات الكلية لملوثات الهواء - قطاع النفط والغاز</a:t>
            </a:r>
            <a:endParaRPr lang="en-US" sz="1200"/>
          </a:p>
        </c:rich>
      </c:tx>
      <c:overlay val="0"/>
    </c:title>
    <c:autoTitleDeleted val="0"/>
    <c:plotArea>
      <c:layout/>
      <c:barChart>
        <c:barDir val="col"/>
        <c:grouping val="stacked"/>
        <c:varyColors val="0"/>
        <c:ser>
          <c:idx val="0"/>
          <c:order val="0"/>
          <c:tx>
            <c:strRef>
              <c:f>Environment!$AE$193</c:f>
              <c:strCache>
                <c:ptCount val="1"/>
                <c:pt idx="0">
                  <c:v>ثاني أكسيد الكبريت </c:v>
                </c:pt>
              </c:strCache>
            </c:strRef>
          </c:tx>
          <c:invertIfNegative val="0"/>
          <c:cat>
            <c:numRef>
              <c:f>Environment!$AF$191:$AK$191</c:f>
              <c:numCache>
                <c:formatCode>General</c:formatCode>
                <c:ptCount val="6"/>
                <c:pt idx="0">
                  <c:v>2005</c:v>
                </c:pt>
                <c:pt idx="1">
                  <c:v>2006</c:v>
                </c:pt>
                <c:pt idx="2">
                  <c:v>2007</c:v>
                </c:pt>
                <c:pt idx="3">
                  <c:v>2008</c:v>
                </c:pt>
                <c:pt idx="4">
                  <c:v>2009</c:v>
                </c:pt>
                <c:pt idx="5">
                  <c:v>2010</c:v>
                </c:pt>
              </c:numCache>
            </c:numRef>
          </c:cat>
          <c:val>
            <c:numRef>
              <c:f>Environment!$AF$193:$AK$193</c:f>
              <c:numCache>
                <c:formatCode>General</c:formatCode>
                <c:ptCount val="6"/>
                <c:pt idx="0" formatCode="#,##0">
                  <c:v>262539</c:v>
                </c:pt>
                <c:pt idx="1">
                  <c:v>267739</c:v>
                </c:pt>
                <c:pt idx="2">
                  <c:v>212722</c:v>
                </c:pt>
                <c:pt idx="3" formatCode="#,##0">
                  <c:v>156674</c:v>
                </c:pt>
                <c:pt idx="4" formatCode="#,##0">
                  <c:v>185869.69</c:v>
                </c:pt>
                <c:pt idx="5" formatCode="#,##0">
                  <c:v>219022</c:v>
                </c:pt>
              </c:numCache>
            </c:numRef>
          </c:val>
        </c:ser>
        <c:ser>
          <c:idx val="1"/>
          <c:order val="1"/>
          <c:tx>
            <c:strRef>
              <c:f>Environment!$AE$194</c:f>
              <c:strCache>
                <c:ptCount val="1"/>
                <c:pt idx="0">
                  <c:v>أكاسيد النيتروجين</c:v>
                </c:pt>
              </c:strCache>
            </c:strRef>
          </c:tx>
          <c:invertIfNegative val="0"/>
          <c:cat>
            <c:numRef>
              <c:f>Environment!$AF$191:$AK$191</c:f>
              <c:numCache>
                <c:formatCode>General</c:formatCode>
                <c:ptCount val="6"/>
                <c:pt idx="0">
                  <c:v>2005</c:v>
                </c:pt>
                <c:pt idx="1">
                  <c:v>2006</c:v>
                </c:pt>
                <c:pt idx="2">
                  <c:v>2007</c:v>
                </c:pt>
                <c:pt idx="3">
                  <c:v>2008</c:v>
                </c:pt>
                <c:pt idx="4">
                  <c:v>2009</c:v>
                </c:pt>
                <c:pt idx="5">
                  <c:v>2010</c:v>
                </c:pt>
              </c:numCache>
            </c:numRef>
          </c:cat>
          <c:val>
            <c:numRef>
              <c:f>Environment!$AF$194:$AK$194</c:f>
              <c:numCache>
                <c:formatCode>General</c:formatCode>
                <c:ptCount val="6"/>
                <c:pt idx="0" formatCode="#,##0">
                  <c:v>56225</c:v>
                </c:pt>
                <c:pt idx="1">
                  <c:v>57332</c:v>
                </c:pt>
                <c:pt idx="2">
                  <c:v>55881</c:v>
                </c:pt>
                <c:pt idx="3" formatCode="#,##0">
                  <c:v>52755</c:v>
                </c:pt>
                <c:pt idx="4" formatCode="#,##0">
                  <c:v>54781.820000000007</c:v>
                </c:pt>
                <c:pt idx="5" formatCode="#,##0">
                  <c:v>58901</c:v>
                </c:pt>
              </c:numCache>
            </c:numRef>
          </c:val>
        </c:ser>
        <c:ser>
          <c:idx val="2"/>
          <c:order val="2"/>
          <c:tx>
            <c:strRef>
              <c:f>Environment!$AE$195</c:f>
              <c:strCache>
                <c:ptCount val="1"/>
                <c:pt idx="0">
                  <c:v>المركبات العضوية المتطايرة </c:v>
                </c:pt>
              </c:strCache>
            </c:strRef>
          </c:tx>
          <c:invertIfNegative val="0"/>
          <c:cat>
            <c:numRef>
              <c:f>Environment!$AF$191:$AK$191</c:f>
              <c:numCache>
                <c:formatCode>General</c:formatCode>
                <c:ptCount val="6"/>
                <c:pt idx="0">
                  <c:v>2005</c:v>
                </c:pt>
                <c:pt idx="1">
                  <c:v>2006</c:v>
                </c:pt>
                <c:pt idx="2">
                  <c:v>2007</c:v>
                </c:pt>
                <c:pt idx="3">
                  <c:v>2008</c:v>
                </c:pt>
                <c:pt idx="4">
                  <c:v>2009</c:v>
                </c:pt>
                <c:pt idx="5">
                  <c:v>2010</c:v>
                </c:pt>
              </c:numCache>
            </c:numRef>
          </c:cat>
          <c:val>
            <c:numRef>
              <c:f>Environment!$AF$195:$AK$195</c:f>
              <c:numCache>
                <c:formatCode>General</c:formatCode>
                <c:ptCount val="6"/>
                <c:pt idx="0" formatCode="#,##0">
                  <c:v>64915</c:v>
                </c:pt>
                <c:pt idx="1">
                  <c:v>69339</c:v>
                </c:pt>
                <c:pt idx="2">
                  <c:v>66698</c:v>
                </c:pt>
                <c:pt idx="3" formatCode="#,##0">
                  <c:v>65475</c:v>
                </c:pt>
                <c:pt idx="4" formatCode="#,##0">
                  <c:v>57999.01</c:v>
                </c:pt>
                <c:pt idx="5" formatCode="#,##0">
                  <c:v>62170</c:v>
                </c:pt>
              </c:numCache>
            </c:numRef>
          </c:val>
        </c:ser>
        <c:dLbls>
          <c:showLegendKey val="0"/>
          <c:showVal val="0"/>
          <c:showCatName val="0"/>
          <c:showSerName val="0"/>
          <c:showPercent val="0"/>
          <c:showBubbleSize val="0"/>
        </c:dLbls>
        <c:gapWidth val="55"/>
        <c:overlap val="100"/>
        <c:axId val="150782720"/>
        <c:axId val="150784256"/>
      </c:barChart>
      <c:catAx>
        <c:axId val="150782720"/>
        <c:scaling>
          <c:orientation val="minMax"/>
        </c:scaling>
        <c:delete val="0"/>
        <c:axPos val="b"/>
        <c:numFmt formatCode="General" sourceLinked="1"/>
        <c:majorTickMark val="none"/>
        <c:minorTickMark val="none"/>
        <c:tickLblPos val="nextTo"/>
        <c:crossAx val="150784256"/>
        <c:crosses val="autoZero"/>
        <c:auto val="1"/>
        <c:lblAlgn val="ctr"/>
        <c:lblOffset val="100"/>
        <c:noMultiLvlLbl val="0"/>
      </c:catAx>
      <c:valAx>
        <c:axId val="150784256"/>
        <c:scaling>
          <c:orientation val="minMax"/>
        </c:scaling>
        <c:delete val="0"/>
        <c:axPos val="l"/>
        <c:majorGridlines/>
        <c:numFmt formatCode="#,##0" sourceLinked="1"/>
        <c:majorTickMark val="none"/>
        <c:minorTickMark val="none"/>
        <c:tickLblPos val="nextTo"/>
        <c:crossAx val="150782720"/>
        <c:crosses val="autoZero"/>
        <c:crossBetween val="between"/>
      </c:valAx>
    </c:plotArea>
    <c:legend>
      <c:legendPos val="r"/>
      <c:overlay val="0"/>
    </c:legend>
    <c:plotVisOnly val="1"/>
    <c:dispBlanksAs val="gap"/>
    <c:showDLblsOverMax val="0"/>
  </c:chart>
  <c:printSettings>
    <c:headerFooter/>
    <c:pageMargins b="0.75000000000001343" l="0.70000000000000062" r="0.70000000000000062" t="0.750000000000013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93002983060851"/>
          <c:y val="0.12382363969209731"/>
          <c:w val="0.81682509565823824"/>
          <c:h val="0.69421072365954262"/>
        </c:manualLayout>
      </c:layout>
      <c:barChart>
        <c:barDir val="col"/>
        <c:grouping val="clustered"/>
        <c:varyColors val="0"/>
        <c:ser>
          <c:idx val="0"/>
          <c:order val="0"/>
          <c:spPr>
            <a:solidFill>
              <a:srgbClr val="BE9B55"/>
            </a:solidFill>
          </c:spPr>
          <c:invertIfNegative val="0"/>
          <c:dLbls>
            <c:dLbl>
              <c:idx val="0"/>
              <c:layout>
                <c:manualLayout>
                  <c:x val="0"/>
                  <c:y val="1.6806722689076011E-2"/>
                </c:manualLayout>
              </c:layout>
              <c:dLblPos val="outEnd"/>
              <c:showLegendKey val="0"/>
              <c:showVal val="1"/>
              <c:showCatName val="0"/>
              <c:showSerName val="0"/>
              <c:showPercent val="0"/>
              <c:showBubbleSize val="0"/>
            </c:dLbl>
            <c:dLbl>
              <c:idx val="1"/>
              <c:layout>
                <c:manualLayout>
                  <c:x val="-2.6773761713521586E-3"/>
                  <c:y val="1.1204481792717757E-2"/>
                </c:manualLayout>
              </c:layout>
              <c:dLblPos val="outEnd"/>
              <c:showLegendKey val="0"/>
              <c:showVal val="1"/>
              <c:showCatName val="0"/>
              <c:showSerName val="0"/>
              <c:showPercent val="0"/>
              <c:showBubbleSize val="0"/>
            </c:dLbl>
            <c:dLbl>
              <c:idx val="2"/>
              <c:layout>
                <c:manualLayout>
                  <c:x val="0"/>
                  <c:y val="1.1204481792717757E-2"/>
                </c:manualLayout>
              </c:layout>
              <c:dLblPos val="outEnd"/>
              <c:showLegendKey val="0"/>
              <c:showVal val="1"/>
              <c:showCatName val="0"/>
              <c:showSerName val="0"/>
              <c:showPercent val="0"/>
              <c:showBubbleSize val="0"/>
            </c:dLbl>
            <c:dLbl>
              <c:idx val="3"/>
              <c:layout>
                <c:manualLayout>
                  <c:x val="0"/>
                  <c:y val="1.6806722689076011E-2"/>
                </c:manualLayout>
              </c:layout>
              <c:dLblPos val="outEnd"/>
              <c:showLegendKey val="0"/>
              <c:showVal val="1"/>
              <c:showCatName val="0"/>
              <c:showSerName val="0"/>
              <c:showPercent val="0"/>
              <c:showBubbleSize val="0"/>
            </c:dLbl>
            <c:dLbl>
              <c:idx val="4"/>
              <c:layout>
                <c:manualLayout>
                  <c:x val="-2.7605244996550208E-3"/>
                  <c:y val="-1.6806722689076004E-2"/>
                </c:manualLayout>
              </c:layout>
              <c:tx>
                <c:rich>
                  <a:bodyPr/>
                  <a:lstStyle/>
                  <a:p>
                    <a:r>
                      <a:rPr lang="en-US"/>
                      <a:t>0.78</a:t>
                    </a:r>
                  </a:p>
                </c:rich>
              </c:tx>
              <c:dLblPos val="outEnd"/>
              <c:showLegendKey val="0"/>
              <c:showVal val="1"/>
              <c:showCatName val="0"/>
              <c:showSerName val="0"/>
              <c:showPercent val="0"/>
              <c:showBubbleSize val="0"/>
            </c:dLbl>
            <c:numFmt formatCode="#,##0.00" sourceLinked="0"/>
            <c:dLblPos val="outEnd"/>
            <c:showLegendKey val="0"/>
            <c:showVal val="1"/>
            <c:showCatName val="0"/>
            <c:showSerName val="0"/>
            <c:showPercent val="0"/>
            <c:showBubbleSize val="0"/>
            <c:showLeaderLines val="0"/>
          </c:dLbls>
          <c:cat>
            <c:numRef>
              <c:f>'[2]Prices '!$H$20:$H$25</c:f>
              <c:numCache>
                <c:formatCode>General</c:formatCode>
                <c:ptCount val="6"/>
                <c:pt idx="0">
                  <c:v>2005</c:v>
                </c:pt>
                <c:pt idx="1">
                  <c:v>2006</c:v>
                </c:pt>
                <c:pt idx="2">
                  <c:v>2007</c:v>
                </c:pt>
                <c:pt idx="3">
                  <c:v>2008</c:v>
                </c:pt>
                <c:pt idx="4">
                  <c:v>2009</c:v>
                </c:pt>
                <c:pt idx="5">
                  <c:v>2010</c:v>
                </c:pt>
              </c:numCache>
            </c:numRef>
          </c:cat>
          <c:val>
            <c:numRef>
              <c:f>'[2]Prices '!$I$20:$I$25</c:f>
              <c:numCache>
                <c:formatCode>General</c:formatCode>
                <c:ptCount val="6"/>
                <c:pt idx="0">
                  <c:v>6.2</c:v>
                </c:pt>
                <c:pt idx="1">
                  <c:v>8.3000000000000007</c:v>
                </c:pt>
                <c:pt idx="2">
                  <c:v>10.7</c:v>
                </c:pt>
                <c:pt idx="3">
                  <c:v>14.88</c:v>
                </c:pt>
                <c:pt idx="4">
                  <c:v>0.8</c:v>
                </c:pt>
                <c:pt idx="5">
                  <c:v>3.0611235310251033</c:v>
                </c:pt>
              </c:numCache>
            </c:numRef>
          </c:val>
        </c:ser>
        <c:dLbls>
          <c:showLegendKey val="0"/>
          <c:showVal val="0"/>
          <c:showCatName val="0"/>
          <c:showSerName val="0"/>
          <c:showPercent val="0"/>
          <c:showBubbleSize val="0"/>
        </c:dLbls>
        <c:gapWidth val="150"/>
        <c:axId val="117089024"/>
        <c:axId val="117090560"/>
      </c:barChart>
      <c:catAx>
        <c:axId val="117089024"/>
        <c:scaling>
          <c:orientation val="minMax"/>
        </c:scaling>
        <c:delete val="0"/>
        <c:axPos val="b"/>
        <c:numFmt formatCode="General" sourceLinked="1"/>
        <c:majorTickMark val="out"/>
        <c:minorTickMark val="none"/>
        <c:tickLblPos val="nextTo"/>
        <c:crossAx val="117090560"/>
        <c:crossesAt val="0"/>
        <c:auto val="1"/>
        <c:lblAlgn val="ctr"/>
        <c:lblOffset val="100"/>
        <c:noMultiLvlLbl val="0"/>
      </c:catAx>
      <c:valAx>
        <c:axId val="117090560"/>
        <c:scaling>
          <c:orientation val="minMax"/>
        </c:scaling>
        <c:delete val="0"/>
        <c:axPos val="l"/>
        <c:majorGridlines>
          <c:spPr>
            <a:ln>
              <a:solidFill>
                <a:srgbClr val="B2B2B2"/>
              </a:solidFill>
            </a:ln>
          </c:spPr>
        </c:majorGridlines>
        <c:title>
          <c:tx>
            <c:rich>
              <a:bodyPr rot="0" vert="wordArtVert"/>
              <a:lstStyle/>
              <a:p>
                <a:pPr>
                  <a:defRPr/>
                </a:pPr>
                <a:r>
                  <a:rPr lang="en-US"/>
                  <a:t>%</a:t>
                </a:r>
              </a:p>
            </c:rich>
          </c:tx>
          <c:overlay val="0"/>
        </c:title>
        <c:numFmt formatCode="#,##0.0" sourceLinked="0"/>
        <c:majorTickMark val="out"/>
        <c:minorTickMark val="none"/>
        <c:tickLblPos val="nextTo"/>
        <c:spPr>
          <a:ln>
            <a:solidFill>
              <a:srgbClr val="BE9B55"/>
            </a:solidFill>
          </a:ln>
        </c:spPr>
        <c:crossAx val="117089024"/>
        <c:crosses val="autoZero"/>
        <c:crossBetween val="between"/>
      </c:valAx>
      <c:spPr>
        <a:noFill/>
        <a:ln>
          <a:solidFill>
            <a:srgbClr val="BE9B55"/>
          </a:solidFill>
        </a:ln>
      </c:spPr>
    </c:plotArea>
    <c:plotVisOnly val="1"/>
    <c:dispBlanksAs val="gap"/>
    <c:showDLblsOverMax val="0"/>
  </c:chart>
  <c:printSettings>
    <c:headerFooter/>
    <c:pageMargins b="0.75000000000001177" l="0.70000000000000062" r="0.70000000000000062" t="0.75000000000001177"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100"/>
            </a:pPr>
            <a:r>
              <a:rPr lang="ar-AE" sz="1100"/>
              <a:t>. كمية مياه الصرف الصحي المعالجة حسب المنطقة</a:t>
            </a:r>
            <a:endParaRPr lang="en-US" sz="1100"/>
          </a:p>
        </c:rich>
      </c:tx>
      <c:overlay val="1"/>
    </c:title>
    <c:autoTitleDeleted val="0"/>
    <c:plotArea>
      <c:layout>
        <c:manualLayout>
          <c:layoutTarget val="inner"/>
          <c:xMode val="edge"/>
          <c:yMode val="edge"/>
          <c:x val="0.21288766206346479"/>
          <c:y val="0.2131973114390413"/>
          <c:w val="0.55767295892567625"/>
          <c:h val="0.7522099236272196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0"/>
              <c:layout>
                <c:manualLayout>
                  <c:x val="-0.29930082725232415"/>
                  <c:y val="-0.17999117831202652"/>
                </c:manualLayout>
              </c:layout>
              <c:showLegendKey val="0"/>
              <c:showVal val="0"/>
              <c:showCatName val="1"/>
              <c:showSerName val="0"/>
              <c:showPercent val="1"/>
              <c:showBubbleSize val="0"/>
            </c:dLbl>
            <c:dLbl>
              <c:idx val="1"/>
              <c:layout>
                <c:manualLayout>
                  <c:x val="0.14676221720598301"/>
                  <c:y val="0.21403724968199175"/>
                </c:manualLayout>
              </c:layout>
              <c:showLegendKey val="0"/>
              <c:showVal val="0"/>
              <c:showCatName val="1"/>
              <c:showSerName val="0"/>
              <c:showPercent val="1"/>
              <c:showBubbleSize val="0"/>
            </c:dLbl>
            <c:dLbl>
              <c:idx val="2"/>
              <c:layout>
                <c:manualLayout>
                  <c:x val="9.5505035892463716E-2"/>
                  <c:y val="0.27710469021516082"/>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Environment!$AD$390:$AD$392</c:f>
              <c:strCache>
                <c:ptCount val="3"/>
                <c:pt idx="0">
                  <c:v>أبوظبي</c:v>
                </c:pt>
                <c:pt idx="1">
                  <c:v>العين</c:v>
                </c:pt>
                <c:pt idx="2">
                  <c:v>المنطقة الغربية</c:v>
                </c:pt>
              </c:strCache>
            </c:strRef>
          </c:cat>
          <c:val>
            <c:numRef>
              <c:f>Environment!$AE$390:$AE$392</c:f>
              <c:numCache>
                <c:formatCode>#,##0.0</c:formatCode>
                <c:ptCount val="3"/>
                <c:pt idx="0">
                  <c:v>183.04</c:v>
                </c:pt>
                <c:pt idx="1">
                  <c:v>54.75</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1" l="0.75000000000000144" r="0.75000000000000144"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ar-AE" sz="1200"/>
              <a:t> كمية مياه الصرف الصحي المعالجة المعاد استخدامها حسب المنطقة</a:t>
            </a:r>
            <a:endParaRPr lang="en-US" sz="1200"/>
          </a:p>
        </c:rich>
      </c:tx>
      <c:layout>
        <c:manualLayout>
          <c:xMode val="edge"/>
          <c:yMode val="edge"/>
          <c:x val="0.17267668814125506"/>
          <c:y val="3.333333333333334E-2"/>
        </c:manualLayout>
      </c:layout>
      <c:overlay val="1"/>
    </c:title>
    <c:autoTitleDeleted val="0"/>
    <c:plotArea>
      <c:layout>
        <c:manualLayout>
          <c:layoutTarget val="inner"/>
          <c:xMode val="edge"/>
          <c:yMode val="edge"/>
          <c:x val="0.25862321122903131"/>
          <c:y val="0.23772102818215154"/>
          <c:w val="0.49666689489900823"/>
          <c:h val="0.7581862947789415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2"/>
              <c:layout>
                <c:manualLayout>
                  <c:x val="9.8020403971243134E-2"/>
                  <c:y val="0.27447192174370083"/>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Environment!$AD$402:$AD$404</c:f>
              <c:strCache>
                <c:ptCount val="3"/>
                <c:pt idx="0">
                  <c:v>أبوظبي</c:v>
                </c:pt>
                <c:pt idx="1">
                  <c:v>العين</c:v>
                </c:pt>
                <c:pt idx="2">
                  <c:v>المنطقة الغربية</c:v>
                </c:pt>
              </c:strCache>
            </c:strRef>
          </c:cat>
          <c:val>
            <c:numRef>
              <c:f>Environment!$AE$402:$AE$404</c:f>
              <c:numCache>
                <c:formatCode>#,##0.0</c:formatCode>
                <c:ptCount val="3"/>
                <c:pt idx="0">
                  <c:v>65.53</c:v>
                </c:pt>
                <c:pt idx="1">
                  <c:v>52.012999999999998</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1" l="0.75000000000000144" r="0.750000000000001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0"/>
    <c:plotArea>
      <c:layout>
        <c:manualLayout>
          <c:layoutTarget val="inner"/>
          <c:xMode val="edge"/>
          <c:yMode val="edge"/>
          <c:x val="7.2596456692913522E-2"/>
          <c:y val="5.5555555555555455E-2"/>
          <c:w val="0.83981561679790062"/>
          <c:h val="0.79869969378829553"/>
        </c:manualLayout>
      </c:layout>
      <c:barChart>
        <c:barDir val="bar"/>
        <c:grouping val="clustered"/>
        <c:varyColors val="0"/>
        <c:ser>
          <c:idx val="0"/>
          <c:order val="0"/>
          <c:spPr>
            <a:solidFill>
              <a:srgbClr val="B4975A"/>
            </a:solidFill>
          </c:spPr>
          <c:invertIfNegative val="0"/>
          <c:cat>
            <c:strRef>
              <c:f>[3]Prices!$A$33:$A$44</c:f>
              <c:strCache>
                <c:ptCount val="12"/>
                <c:pt idx="0">
                  <c:v>الأغذية والمشروبات غير الكحولية</c:v>
                </c:pt>
                <c:pt idx="1">
                  <c:v>المشروبات الكحولية والتبغ والمخدرات</c:v>
                </c:pt>
                <c:pt idx="2">
                  <c:v>الملابس والأحذية</c:v>
                </c:pt>
                <c:pt idx="3">
                  <c:v>السكن، والمياه، والكهرباء، والغاز، وأنواع الوقود الأخرى</c:v>
                </c:pt>
                <c:pt idx="4">
                  <c:v>التجهيزات والمعدات المنزلية وأعمال الصيانة الاعتيادية للبيوت</c:v>
                </c:pt>
                <c:pt idx="5">
                  <c:v>الصحة</c:v>
                </c:pt>
                <c:pt idx="6">
                  <c:v>النقل</c:v>
                </c:pt>
                <c:pt idx="7">
                  <c:v>الاتصالات</c:v>
                </c:pt>
                <c:pt idx="8">
                  <c:v>الترويح والثقافة</c:v>
                </c:pt>
                <c:pt idx="9">
                  <c:v>التعليم</c:v>
                </c:pt>
                <c:pt idx="10">
                  <c:v>المطاعم والفنادق</c:v>
                </c:pt>
                <c:pt idx="11">
                  <c:v>سلع وخدمات متنوعة</c:v>
                </c:pt>
              </c:strCache>
            </c:strRef>
          </c:cat>
          <c:val>
            <c:numRef>
              <c:f>[3]Prices!$C$33:$C$44</c:f>
              <c:numCache>
                <c:formatCode>General</c:formatCode>
                <c:ptCount val="12"/>
                <c:pt idx="0">
                  <c:v>6.9466706977997319</c:v>
                </c:pt>
                <c:pt idx="1">
                  <c:v>2.9349650669070968</c:v>
                </c:pt>
                <c:pt idx="2">
                  <c:v>-8.2816534667865938</c:v>
                </c:pt>
                <c:pt idx="3">
                  <c:v>4.3883642984431646</c:v>
                </c:pt>
                <c:pt idx="4">
                  <c:v>3.7501083064198895</c:v>
                </c:pt>
                <c:pt idx="5">
                  <c:v>0.76123291083736433</c:v>
                </c:pt>
                <c:pt idx="6">
                  <c:v>6.4785658559374184</c:v>
                </c:pt>
                <c:pt idx="7">
                  <c:v>-3.8313872854219255</c:v>
                </c:pt>
                <c:pt idx="8">
                  <c:v>1.3016127194922689</c:v>
                </c:pt>
                <c:pt idx="9">
                  <c:v>14.161537472591419</c:v>
                </c:pt>
                <c:pt idx="10">
                  <c:v>1.2864254311749477</c:v>
                </c:pt>
                <c:pt idx="11">
                  <c:v>1.7172894149097857</c:v>
                </c:pt>
              </c:numCache>
            </c:numRef>
          </c:val>
        </c:ser>
        <c:dLbls>
          <c:showLegendKey val="0"/>
          <c:showVal val="0"/>
          <c:showCatName val="0"/>
          <c:showSerName val="0"/>
          <c:showPercent val="0"/>
          <c:showBubbleSize val="0"/>
        </c:dLbls>
        <c:gapWidth val="16"/>
        <c:overlap val="78"/>
        <c:axId val="124839808"/>
        <c:axId val="124841344"/>
      </c:barChart>
      <c:catAx>
        <c:axId val="124839808"/>
        <c:scaling>
          <c:orientation val="minMax"/>
        </c:scaling>
        <c:delete val="0"/>
        <c:axPos val="l"/>
        <c:numFmt formatCode="0.00" sourceLinked="1"/>
        <c:majorTickMark val="out"/>
        <c:minorTickMark val="none"/>
        <c:tickLblPos val="nextTo"/>
        <c:crossAx val="124841344"/>
        <c:crosses val="autoZero"/>
        <c:auto val="0"/>
        <c:lblAlgn val="ctr"/>
        <c:lblOffset val="100"/>
        <c:noMultiLvlLbl val="0"/>
      </c:catAx>
      <c:valAx>
        <c:axId val="124841344"/>
        <c:scaling>
          <c:orientation val="minMax"/>
        </c:scaling>
        <c:delete val="0"/>
        <c:axPos val="b"/>
        <c:majorGridlines/>
        <c:numFmt formatCode="#,##0.0" sourceLinked="0"/>
        <c:majorTickMark val="out"/>
        <c:minorTickMark val="none"/>
        <c:tickLblPos val="nextTo"/>
        <c:crossAx val="124839808"/>
        <c:crosses val="autoZero"/>
        <c:crossBetween val="between"/>
      </c:valAx>
    </c:plotArea>
    <c:plotVisOnly val="1"/>
    <c:dispBlanksAs val="gap"/>
    <c:showDLblsOverMax val="0"/>
  </c:chart>
  <c:printSettings>
    <c:headerFooter/>
    <c:pageMargins b="0.75000000000001077" l="0.70000000000000062" r="0.70000000000000062" t="0.750000000000010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4.9343767174254552E-2"/>
          <c:y val="0.12090690316042264"/>
          <c:w val="0.49608808781547348"/>
          <c:h val="0.87909309683959991"/>
        </c:manualLayout>
      </c:layout>
      <c:pieChart>
        <c:varyColors val="1"/>
        <c:ser>
          <c:idx val="0"/>
          <c:order val="0"/>
          <c:cat>
            <c:strRef>
              <c:f>GovFinance!$A$53:$A$57</c:f>
              <c:strCache>
                <c:ptCount val="5"/>
                <c:pt idx="0">
                  <c:v>مصروفات الدوائر المتكررة</c:v>
                </c:pt>
                <c:pt idx="1">
                  <c:v>مصروفات التطوير </c:v>
                </c:pt>
                <c:pt idx="2">
                  <c:v>المساهمة في نفقات الحكومة الاتحادية</c:v>
                </c:pt>
                <c:pt idx="3">
                  <c:v>المساعدات والقروض</c:v>
                </c:pt>
                <c:pt idx="4">
                  <c:v>مدفوعات رأسمالية</c:v>
                </c:pt>
              </c:strCache>
            </c:strRef>
          </c:cat>
          <c:val>
            <c:numRef>
              <c:f>GovFinance!$E$53:$E$57</c:f>
              <c:numCache>
                <c:formatCode>0.0</c:formatCode>
                <c:ptCount val="5"/>
                <c:pt idx="0">
                  <c:v>25.3</c:v>
                </c:pt>
                <c:pt idx="1">
                  <c:v>9.1</c:v>
                </c:pt>
                <c:pt idx="2">
                  <c:v>32.200000000000003</c:v>
                </c:pt>
                <c:pt idx="3">
                  <c:v>23</c:v>
                </c:pt>
                <c:pt idx="4">
                  <c:v>10.3</c:v>
                </c:pt>
              </c:numCache>
            </c:numRef>
          </c:val>
        </c:ser>
        <c:dLbls>
          <c:showLegendKey val="0"/>
          <c:showVal val="1"/>
          <c:showCatName val="0"/>
          <c:showSerName val="0"/>
          <c:showPercent val="0"/>
          <c:showBubbleSize val="0"/>
          <c:showLeaderLines val="0"/>
        </c:dLbls>
        <c:firstSliceAng val="0"/>
      </c:pieChart>
    </c:plotArea>
    <c:legend>
      <c:legendPos val="r"/>
      <c:overlay val="0"/>
    </c:legend>
    <c:plotVisOnly val="1"/>
    <c:dispBlanksAs val="zero"/>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chart" Target="../charts/chart21.xml"/><Relationship Id="rId7" Type="http://schemas.openxmlformats.org/officeDocument/2006/relationships/chart" Target="../charts/chart24.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3.xml"/><Relationship Id="rId5" Type="http://schemas.openxmlformats.org/officeDocument/2006/relationships/image" Target="../media/image1.jpeg"/><Relationship Id="rId4" Type="http://schemas.openxmlformats.org/officeDocument/2006/relationships/chart" Target="../charts/chart22.xml"/><Relationship Id="rId9"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image" Target="../media/image3.png"/><Relationship Id="rId5" Type="http://schemas.openxmlformats.org/officeDocument/2006/relationships/chart" Target="../charts/chart29.xml"/><Relationship Id="rId4"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5" Type="http://schemas.openxmlformats.org/officeDocument/2006/relationships/chart" Target="../charts/chart42.xml"/><Relationship Id="rId4"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3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chart" Target="../charts/chart55.xml"/><Relationship Id="rId7" Type="http://schemas.openxmlformats.org/officeDocument/2006/relationships/chart" Target="../charts/chart59.xml"/><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chart" Target="../charts/chart58.xml"/><Relationship Id="rId11" Type="http://schemas.openxmlformats.org/officeDocument/2006/relationships/image" Target="../media/image9.jpeg"/><Relationship Id="rId5" Type="http://schemas.openxmlformats.org/officeDocument/2006/relationships/chart" Target="../charts/chart57.xml"/><Relationship Id="rId10" Type="http://schemas.openxmlformats.org/officeDocument/2006/relationships/chart" Target="../charts/chart60.xml"/><Relationship Id="rId4" Type="http://schemas.openxmlformats.org/officeDocument/2006/relationships/chart" Target="../charts/chart56.xml"/><Relationship Id="rId9" Type="http://schemas.openxmlformats.org/officeDocument/2006/relationships/image" Target="../media/image8.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5" Type="http://schemas.openxmlformats.org/officeDocument/2006/relationships/image" Target="../media/image10.jpeg"/><Relationship Id="rId4" Type="http://schemas.openxmlformats.org/officeDocument/2006/relationships/chart" Target="../charts/chart64.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67.xml"/><Relationship Id="rId7" Type="http://schemas.openxmlformats.org/officeDocument/2006/relationships/chart" Target="../charts/chart71.xml"/><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chart" Target="../charts/chart70.xml"/><Relationship Id="rId5" Type="http://schemas.openxmlformats.org/officeDocument/2006/relationships/chart" Target="../charts/chart69.xml"/><Relationship Id="rId4" Type="http://schemas.openxmlformats.org/officeDocument/2006/relationships/chart" Target="../charts/chart6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171450</xdr:colOff>
      <xdr:row>124</xdr:row>
      <xdr:rowOff>180975</xdr:rowOff>
    </xdr:from>
    <xdr:to>
      <xdr:col>4</xdr:col>
      <xdr:colOff>9525</xdr:colOff>
      <xdr:row>137</xdr:row>
      <xdr:rowOff>171450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241299</xdr:colOff>
      <xdr:row>149</xdr:row>
      <xdr:rowOff>52918</xdr:rowOff>
    </xdr:from>
    <xdr:to>
      <xdr:col>3</xdr:col>
      <xdr:colOff>730250</xdr:colOff>
      <xdr:row>162</xdr:row>
      <xdr:rowOff>65618</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22</xdr:row>
      <xdr:rowOff>0</xdr:rowOff>
    </xdr:from>
    <xdr:to>
      <xdr:col>12</xdr:col>
      <xdr:colOff>442383</xdr:colOff>
      <xdr:row>40</xdr:row>
      <xdr:rowOff>13758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52</xdr:row>
      <xdr:rowOff>0</xdr:rowOff>
    </xdr:from>
    <xdr:to>
      <xdr:col>20</xdr:col>
      <xdr:colOff>503767</xdr:colOff>
      <xdr:row>67</xdr:row>
      <xdr:rowOff>16933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485775</xdr:colOff>
      <xdr:row>93</xdr:row>
      <xdr:rowOff>0</xdr:rowOff>
    </xdr:from>
    <xdr:to>
      <xdr:col>15</xdr:col>
      <xdr:colOff>490009</xdr:colOff>
      <xdr:row>110</xdr:row>
      <xdr:rowOff>15873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123825</xdr:colOff>
      <xdr:row>131</xdr:row>
      <xdr:rowOff>57150</xdr:rowOff>
    </xdr:from>
    <xdr:to>
      <xdr:col>18</xdr:col>
      <xdr:colOff>195792</xdr:colOff>
      <xdr:row>146</xdr:row>
      <xdr:rowOff>74083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179916</xdr:colOff>
      <xdr:row>37</xdr:row>
      <xdr:rowOff>157691</xdr:rowOff>
    </xdr:from>
    <xdr:to>
      <xdr:col>4</xdr:col>
      <xdr:colOff>52916</xdr:colOff>
      <xdr:row>52</xdr:row>
      <xdr:rowOff>43391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232834</xdr:colOff>
      <xdr:row>99</xdr:row>
      <xdr:rowOff>30691</xdr:rowOff>
    </xdr:from>
    <xdr:to>
      <xdr:col>4</xdr:col>
      <xdr:colOff>687917</xdr:colOff>
      <xdr:row>112</xdr:row>
      <xdr:rowOff>42333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105834</xdr:colOff>
      <xdr:row>124</xdr:row>
      <xdr:rowOff>62440</xdr:rowOff>
    </xdr:from>
    <xdr:to>
      <xdr:col>4</xdr:col>
      <xdr:colOff>635000</xdr:colOff>
      <xdr:row>136</xdr:row>
      <xdr:rowOff>148167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296333</xdr:colOff>
      <xdr:row>103</xdr:row>
      <xdr:rowOff>74083</xdr:rowOff>
    </xdr:from>
    <xdr:to>
      <xdr:col>14</xdr:col>
      <xdr:colOff>125941</xdr:colOff>
      <xdr:row>114</xdr:row>
      <xdr:rowOff>42333</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222250</xdr:colOff>
      <xdr:row>117</xdr:row>
      <xdr:rowOff>21167</xdr:rowOff>
    </xdr:from>
    <xdr:to>
      <xdr:col>14</xdr:col>
      <xdr:colOff>258826</xdr:colOff>
      <xdr:row>128</xdr:row>
      <xdr:rowOff>13722</xdr:rowOff>
    </xdr:to>
    <xdr:pic>
      <xdr:nvPicPr>
        <xdr:cNvPr id="7" name="Picture 6" descr="AD water consumption.jpg"/>
        <xdr:cNvPicPr>
          <a:picLocks noChangeAspect="1"/>
        </xdr:cNvPicPr>
      </xdr:nvPicPr>
      <xdr:blipFill>
        <a:blip xmlns:r="http://schemas.openxmlformats.org/officeDocument/2006/relationships" r:embed="rId5" cstate="print"/>
        <a:stretch>
          <a:fillRect/>
        </a:stretch>
      </xdr:blipFill>
      <xdr:spPr>
        <a:xfrm>
          <a:off x="10048192840" y="24352250"/>
          <a:ext cx="3846576" cy="1982221"/>
        </a:xfrm>
        <a:prstGeom prst="rect">
          <a:avLst/>
        </a:prstGeom>
      </xdr:spPr>
    </xdr:pic>
    <xdr:clientData/>
  </xdr:twoCellAnchor>
  <xdr:twoCellAnchor>
    <xdr:from>
      <xdr:col>10</xdr:col>
      <xdr:colOff>433917</xdr:colOff>
      <xdr:row>133</xdr:row>
      <xdr:rowOff>31750</xdr:rowOff>
    </xdr:from>
    <xdr:to>
      <xdr:col>18</xdr:col>
      <xdr:colOff>95250</xdr:colOff>
      <xdr:row>148</xdr:row>
      <xdr:rowOff>55033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17</xdr:row>
      <xdr:rowOff>52917</xdr:rowOff>
    </xdr:from>
    <xdr:to>
      <xdr:col>15</xdr:col>
      <xdr:colOff>402166</xdr:colOff>
      <xdr:row>29</xdr:row>
      <xdr:rowOff>23495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0</xdr:colOff>
      <xdr:row>33</xdr:row>
      <xdr:rowOff>0</xdr:rowOff>
    </xdr:from>
    <xdr:to>
      <xdr:col>13</xdr:col>
      <xdr:colOff>459908</xdr:colOff>
      <xdr:row>43</xdr:row>
      <xdr:rowOff>74302</xdr:rowOff>
    </xdr:to>
    <xdr:pic>
      <xdr:nvPicPr>
        <xdr:cNvPr id="10" name="Picture 9" descr="AD electricity consumption.jpg"/>
        <xdr:cNvPicPr>
          <a:picLocks noChangeAspect="1"/>
        </xdr:cNvPicPr>
      </xdr:nvPicPr>
      <xdr:blipFill>
        <a:blip xmlns:r="http://schemas.openxmlformats.org/officeDocument/2006/relationships" r:embed="rId8" cstate="print"/>
        <a:stretch>
          <a:fillRect/>
        </a:stretch>
      </xdr:blipFill>
      <xdr:spPr>
        <a:xfrm>
          <a:off x="10048605592" y="9112250"/>
          <a:ext cx="3656074" cy="1884052"/>
        </a:xfrm>
        <a:prstGeom prst="rect">
          <a:avLst/>
        </a:prstGeom>
      </xdr:spPr>
    </xdr:pic>
    <xdr:clientData/>
  </xdr:twoCellAnchor>
  <xdr:twoCellAnchor>
    <xdr:from>
      <xdr:col>11</xdr:col>
      <xdr:colOff>0</xdr:colOff>
      <xdr:row>49</xdr:row>
      <xdr:rowOff>0</xdr:rowOff>
    </xdr:from>
    <xdr:to>
      <xdr:col>16</xdr:col>
      <xdr:colOff>245533</xdr:colOff>
      <xdr:row>64</xdr:row>
      <xdr:rowOff>23283</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0.0162</cdr:x>
      <cdr:y>0.27045</cdr:y>
    </cdr:from>
    <cdr:to>
      <cdr:x>0.07639</cdr:x>
      <cdr:y>0.71412</cdr:y>
    </cdr:to>
    <cdr:sp macro="" textlink="">
      <cdr:nvSpPr>
        <cdr:cNvPr id="2" name="TextBox 1"/>
        <cdr:cNvSpPr txBox="1"/>
      </cdr:nvSpPr>
      <cdr:spPr>
        <a:xfrm xmlns:a="http://schemas.openxmlformats.org/drawingml/2006/main">
          <a:off x="74083" y="741891"/>
          <a:ext cx="275167" cy="1217084"/>
        </a:xfrm>
        <a:prstGeom xmlns:a="http://schemas.openxmlformats.org/drawingml/2006/main" prst="rect">
          <a:avLst/>
        </a:prstGeom>
      </cdr:spPr>
      <cdr:txBody>
        <a:bodyPr xmlns:a="http://schemas.openxmlformats.org/drawingml/2006/main" vertOverflow="clip" vert="vert270" wrap="square" rtlCol="0" anchor="ctr"/>
        <a:lstStyle xmlns:a="http://schemas.openxmlformats.org/drawingml/2006/main"/>
        <a:p xmlns:a="http://schemas.openxmlformats.org/drawingml/2006/main">
          <a:pPr algn="ctr"/>
          <a:r>
            <a:rPr lang="ar-SA" sz="1100" b="1"/>
            <a:t>ميجاوات</a:t>
          </a:r>
          <a:r>
            <a:rPr lang="ar-SA" sz="1100" b="1" baseline="0"/>
            <a:t> ساعة</a:t>
          </a:r>
        </a:p>
        <a:p xmlns:a="http://schemas.openxmlformats.org/drawingml/2006/main">
          <a:endParaRPr lang="en-US" sz="1100"/>
        </a:p>
      </cdr:txBody>
    </cdr:sp>
  </cdr:relSizeAnchor>
</c:userShapes>
</file>

<file path=xl/drawings/drawing14.xml><?xml version="1.0" encoding="utf-8"?>
<c:userShapes xmlns:c="http://schemas.openxmlformats.org/drawingml/2006/chart">
  <cdr:relSizeAnchor xmlns:cdr="http://schemas.openxmlformats.org/drawingml/2006/chartDrawing">
    <cdr:from>
      <cdr:x>0.02669</cdr:x>
      <cdr:y>0.22586</cdr:y>
    </cdr:from>
    <cdr:to>
      <cdr:x>0.08419</cdr:x>
      <cdr:y>0.71502</cdr:y>
    </cdr:to>
    <cdr:sp macro="" textlink="">
      <cdr:nvSpPr>
        <cdr:cNvPr id="2" name="TextBox 1"/>
        <cdr:cNvSpPr txBox="1"/>
      </cdr:nvSpPr>
      <cdr:spPr>
        <a:xfrm xmlns:a="http://schemas.openxmlformats.org/drawingml/2006/main">
          <a:off x="137583" y="561976"/>
          <a:ext cx="296333" cy="1217084"/>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ar-SA" sz="1100" b="1" baseline="0"/>
            <a:t>مليون جالون بريطاني</a:t>
          </a:r>
        </a:p>
        <a:p xmlns:a="http://schemas.openxmlformats.org/drawingml/2006/main">
          <a:endParaRPr lang="ar-SA" sz="1100" baseline="0"/>
        </a:p>
      </cdr:txBody>
    </cdr:sp>
  </cdr:relSizeAnchor>
</c:userShapes>
</file>

<file path=xl/drawings/drawing15.xml><?xml version="1.0" encoding="utf-8"?>
<c:userShapes xmlns:c="http://schemas.openxmlformats.org/drawingml/2006/chart">
  <cdr:relSizeAnchor xmlns:cdr="http://schemas.openxmlformats.org/drawingml/2006/chartDrawing">
    <cdr:from>
      <cdr:x>0.02731</cdr:x>
      <cdr:y>0.2789</cdr:y>
    </cdr:from>
    <cdr:to>
      <cdr:x>0.09213</cdr:x>
      <cdr:y>0.75196</cdr:y>
    </cdr:to>
    <cdr:sp macro="" textlink="">
      <cdr:nvSpPr>
        <cdr:cNvPr id="2" name="TextBox 1"/>
        <cdr:cNvSpPr txBox="1"/>
      </cdr:nvSpPr>
      <cdr:spPr>
        <a:xfrm xmlns:a="http://schemas.openxmlformats.org/drawingml/2006/main">
          <a:off x="142757" y="717550"/>
          <a:ext cx="338893" cy="1217099"/>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SA" sz="1100" b="1" baseline="0"/>
            <a:t>مليون جالون بريطاني</a:t>
          </a:r>
        </a:p>
        <a:p xmlns:a="http://schemas.openxmlformats.org/drawingml/2006/main">
          <a:endParaRPr lang="ar-SA" sz="1100" baseline="0"/>
        </a:p>
      </cdr:txBody>
    </cdr:sp>
  </cdr:relSizeAnchor>
</c:userShapes>
</file>

<file path=xl/drawings/drawing16.xml><?xml version="1.0" encoding="utf-8"?>
<c:userShapes xmlns:c="http://schemas.openxmlformats.org/drawingml/2006/chart">
  <cdr:relSizeAnchor xmlns:cdr="http://schemas.openxmlformats.org/drawingml/2006/chartDrawing">
    <cdr:from>
      <cdr:x>0.20473</cdr:x>
      <cdr:y>0.29622</cdr:y>
    </cdr:from>
    <cdr:to>
      <cdr:x>0.55569</cdr:x>
      <cdr:y>0.78652</cdr:y>
    </cdr:to>
    <cdr:sp macro="" textlink="">
      <cdr:nvSpPr>
        <cdr:cNvPr id="2" name="TextBox 1"/>
        <cdr:cNvSpPr txBox="1"/>
      </cdr:nvSpPr>
      <cdr:spPr>
        <a:xfrm xmlns:a="http://schemas.openxmlformats.org/drawingml/2006/main">
          <a:off x="533401" y="552451"/>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17.xml><?xml version="1.0" encoding="utf-8"?>
<xdr:wsDr xmlns:xdr="http://schemas.openxmlformats.org/drawingml/2006/spreadsheetDrawing" xmlns:a="http://schemas.openxmlformats.org/drawingml/2006/main">
  <xdr:twoCellAnchor>
    <xdr:from>
      <xdr:col>12</xdr:col>
      <xdr:colOff>0</xdr:colOff>
      <xdr:row>101</xdr:row>
      <xdr:rowOff>0</xdr:rowOff>
    </xdr:from>
    <xdr:to>
      <xdr:col>20</xdr:col>
      <xdr:colOff>301625</xdr:colOff>
      <xdr:row>115</xdr:row>
      <xdr:rowOff>12700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163</xdr:row>
      <xdr:rowOff>133351</xdr:rowOff>
    </xdr:from>
    <xdr:to>
      <xdr:col>4</xdr:col>
      <xdr:colOff>342900</xdr:colOff>
      <xdr:row>176</xdr:row>
      <xdr:rowOff>2266951</xdr:rowOff>
    </xdr:to>
    <xdr:pic>
      <xdr:nvPicPr>
        <xdr:cNvPr id="260615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9985171800" y="35566351"/>
          <a:ext cx="5715000" cy="7486650"/>
        </a:xfrm>
        <a:prstGeom prst="rect">
          <a:avLst/>
        </a:prstGeom>
        <a:noFill/>
        <a:ln w="9525">
          <a:noFill/>
          <a:miter lim="800000"/>
          <a:headEnd/>
          <a:tailEnd/>
        </a:ln>
      </xdr:spPr>
    </xdr:pic>
    <xdr:clientData/>
  </xdr:twoCellAnchor>
  <xdr:twoCellAnchor>
    <xdr:from>
      <xdr:col>0</xdr:col>
      <xdr:colOff>666750</xdr:colOff>
      <xdr:row>51</xdr:row>
      <xdr:rowOff>61912</xdr:rowOff>
    </xdr:from>
    <xdr:to>
      <xdr:col>3</xdr:col>
      <xdr:colOff>590550</xdr:colOff>
      <xdr:row>66</xdr:row>
      <xdr:rowOff>90487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14</xdr:col>
      <xdr:colOff>461434</xdr:colOff>
      <xdr:row>33</xdr:row>
      <xdr:rowOff>153458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28575</xdr:colOff>
      <xdr:row>36</xdr:row>
      <xdr:rowOff>9525</xdr:rowOff>
    </xdr:from>
    <xdr:to>
      <xdr:col>16</xdr:col>
      <xdr:colOff>287523</xdr:colOff>
      <xdr:row>51</xdr:row>
      <xdr:rowOff>39919</xdr:rowOff>
    </xdr:to>
    <xdr:pic>
      <xdr:nvPicPr>
        <xdr:cNvPr id="5" name="Picture 4" descr="AD number of vechicles licensed.jpg"/>
        <xdr:cNvPicPr>
          <a:picLocks noChangeAspect="1"/>
        </xdr:cNvPicPr>
      </xdr:nvPicPr>
      <xdr:blipFill>
        <a:blip xmlns:r="http://schemas.openxmlformats.org/officeDocument/2006/relationships" r:embed="rId4" cstate="print"/>
        <a:stretch>
          <a:fillRect/>
        </a:stretch>
      </xdr:blipFill>
      <xdr:spPr>
        <a:xfrm>
          <a:off x="9978131052" y="10086975"/>
          <a:ext cx="5345298" cy="2754544"/>
        </a:xfrm>
        <a:prstGeom prst="rect">
          <a:avLst/>
        </a:prstGeom>
      </xdr:spPr>
    </xdr:pic>
    <xdr:clientData/>
  </xdr:twoCellAnchor>
  <xdr:twoCellAnchor>
    <xdr:from>
      <xdr:col>7</xdr:col>
      <xdr:colOff>0</xdr:colOff>
      <xdr:row>193</xdr:row>
      <xdr:rowOff>0</xdr:rowOff>
    </xdr:from>
    <xdr:to>
      <xdr:col>17</xdr:col>
      <xdr:colOff>13052</xdr:colOff>
      <xdr:row>208</xdr:row>
      <xdr:rowOff>119239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95250</xdr:colOff>
      <xdr:row>19</xdr:row>
      <xdr:rowOff>138644</xdr:rowOff>
    </xdr:from>
    <xdr:to>
      <xdr:col>20</xdr:col>
      <xdr:colOff>168979</xdr:colOff>
      <xdr:row>30</xdr:row>
      <xdr:rowOff>5645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221192</xdr:colOff>
      <xdr:row>19</xdr:row>
      <xdr:rowOff>100896</xdr:rowOff>
    </xdr:from>
    <xdr:to>
      <xdr:col>15</xdr:col>
      <xdr:colOff>510115</xdr:colOff>
      <xdr:row>29</xdr:row>
      <xdr:rowOff>162984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173211</xdr:colOff>
      <xdr:row>19</xdr:row>
      <xdr:rowOff>76200</xdr:rowOff>
    </xdr:from>
    <xdr:to>
      <xdr:col>10</xdr:col>
      <xdr:colOff>542918</xdr:colOff>
      <xdr:row>29</xdr:row>
      <xdr:rowOff>180621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0.00338</cdr:x>
      <cdr:y>0.17074</cdr:y>
    </cdr:from>
    <cdr:to>
      <cdr:x>0.04634</cdr:x>
      <cdr:y>0.60403</cdr:y>
    </cdr:to>
    <cdr:sp macro="" textlink="">
      <cdr:nvSpPr>
        <cdr:cNvPr id="3" name="TextBox 1"/>
        <cdr:cNvSpPr txBox="1"/>
      </cdr:nvSpPr>
      <cdr:spPr>
        <a:xfrm xmlns:a="http://schemas.openxmlformats.org/drawingml/2006/main">
          <a:off x="19072" y="421211"/>
          <a:ext cx="242197" cy="106891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SA" sz="1100">
              <a:latin typeface="+mn-lt"/>
            </a:rPr>
            <a:t>مليون درهم</a:t>
          </a:r>
          <a:endParaRPr lang="en-US" sz="1100">
            <a:latin typeface="+mn-lt"/>
          </a:endParaRP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238125</xdr:colOff>
      <xdr:row>136</xdr:row>
      <xdr:rowOff>100012</xdr:rowOff>
    </xdr:from>
    <xdr:to>
      <xdr:col>3</xdr:col>
      <xdr:colOff>600075</xdr:colOff>
      <xdr:row>150</xdr:row>
      <xdr:rowOff>176212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110</xdr:row>
      <xdr:rowOff>0</xdr:rowOff>
    </xdr:from>
    <xdr:to>
      <xdr:col>21</xdr:col>
      <xdr:colOff>254000</xdr:colOff>
      <xdr:row>128</xdr:row>
      <xdr:rowOff>73025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134</xdr:row>
      <xdr:rowOff>0</xdr:rowOff>
    </xdr:from>
    <xdr:to>
      <xdr:col>18</xdr:col>
      <xdr:colOff>425450</xdr:colOff>
      <xdr:row>152</xdr:row>
      <xdr:rowOff>60325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0.025</cdr:x>
      <cdr:y>0.25521</cdr:y>
    </cdr:from>
    <cdr:to>
      <cdr:x>0.08125</cdr:x>
      <cdr:y>0.63368</cdr:y>
    </cdr:to>
    <cdr:sp macro="" textlink="">
      <cdr:nvSpPr>
        <cdr:cNvPr id="2" name="TextBox 1"/>
        <cdr:cNvSpPr txBox="1"/>
      </cdr:nvSpPr>
      <cdr:spPr>
        <a:xfrm xmlns:a="http://schemas.openxmlformats.org/drawingml/2006/main">
          <a:off x="114300" y="700088"/>
          <a:ext cx="257175" cy="103822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pPr algn="ctr"/>
          <a:r>
            <a:rPr lang="ar-SA" sz="1100" b="1"/>
            <a:t>ألف درهم</a:t>
          </a:r>
        </a:p>
        <a:p xmlns:a="http://schemas.openxmlformats.org/drawingml/2006/main">
          <a:endParaRPr 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6</xdr:row>
      <xdr:rowOff>19050</xdr:rowOff>
    </xdr:from>
    <xdr:to>
      <xdr:col>2</xdr:col>
      <xdr:colOff>533400</xdr:colOff>
      <xdr:row>21</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209550</xdr:colOff>
      <xdr:row>6</xdr:row>
      <xdr:rowOff>0</xdr:rowOff>
    </xdr:from>
    <xdr:to>
      <xdr:col>5</xdr:col>
      <xdr:colOff>304801</xdr:colOff>
      <xdr:row>21</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404</xdr:row>
      <xdr:rowOff>33131</xdr:rowOff>
    </xdr:from>
    <xdr:to>
      <xdr:col>5</xdr:col>
      <xdr:colOff>18347</xdr:colOff>
      <xdr:row>418</xdr:row>
      <xdr:rowOff>84171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125</xdr:row>
      <xdr:rowOff>0</xdr:rowOff>
    </xdr:from>
    <xdr:to>
      <xdr:col>5</xdr:col>
      <xdr:colOff>408333</xdr:colOff>
      <xdr:row>137</xdr:row>
      <xdr:rowOff>115957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xdr:row>
      <xdr:rowOff>99391</xdr:rowOff>
    </xdr:from>
    <xdr:to>
      <xdr:col>5</xdr:col>
      <xdr:colOff>8283</xdr:colOff>
      <xdr:row>16</xdr:row>
      <xdr:rowOff>124239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xdr:colOff>
      <xdr:row>144</xdr:row>
      <xdr:rowOff>76200</xdr:rowOff>
    </xdr:from>
    <xdr:to>
      <xdr:col>5</xdr:col>
      <xdr:colOff>447675</xdr:colOff>
      <xdr:row>158</xdr:row>
      <xdr:rowOff>90488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263</xdr:row>
      <xdr:rowOff>95250</xdr:rowOff>
    </xdr:from>
    <xdr:to>
      <xdr:col>4</xdr:col>
      <xdr:colOff>476250</xdr:colOff>
      <xdr:row>274</xdr:row>
      <xdr:rowOff>152400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28575</xdr:colOff>
      <xdr:row>400</xdr:row>
      <xdr:rowOff>66675</xdr:rowOff>
    </xdr:from>
    <xdr:to>
      <xdr:col>4</xdr:col>
      <xdr:colOff>209550</xdr:colOff>
      <xdr:row>415</xdr:row>
      <xdr:rowOff>76200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127</xdr:row>
      <xdr:rowOff>114300</xdr:rowOff>
    </xdr:from>
    <xdr:to>
      <xdr:col>4</xdr:col>
      <xdr:colOff>149225</xdr:colOff>
      <xdr:row>139</xdr:row>
      <xdr:rowOff>115093</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xdr:row>
      <xdr:rowOff>114300</xdr:rowOff>
    </xdr:from>
    <xdr:to>
      <xdr:col>4</xdr:col>
      <xdr:colOff>158751</xdr:colOff>
      <xdr:row>17</xdr:row>
      <xdr:rowOff>177800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0</xdr:colOff>
      <xdr:row>83</xdr:row>
      <xdr:rowOff>0</xdr:rowOff>
    </xdr:from>
    <xdr:to>
      <xdr:col>16</xdr:col>
      <xdr:colOff>188829</xdr:colOff>
      <xdr:row>95</xdr:row>
      <xdr:rowOff>124586</xdr:rowOff>
    </xdr:to>
    <xdr:pic>
      <xdr:nvPicPr>
        <xdr:cNvPr id="18" name="Picture 17" descr="AD pupils teachers and administrators.jpg"/>
        <xdr:cNvPicPr>
          <a:picLocks noChangeAspect="1"/>
        </xdr:cNvPicPr>
      </xdr:nvPicPr>
      <xdr:blipFill>
        <a:blip xmlns:r="http://schemas.openxmlformats.org/officeDocument/2006/relationships" r:embed="rId4" cstate="print"/>
        <a:stretch>
          <a:fillRect/>
        </a:stretch>
      </xdr:blipFill>
      <xdr:spPr>
        <a:xfrm>
          <a:off x="9977743971" y="29956125"/>
          <a:ext cx="4456029" cy="2296286"/>
        </a:xfrm>
        <a:prstGeom prst="rect">
          <a:avLst/>
        </a:prstGeom>
      </xdr:spPr>
    </xdr:pic>
    <xdr:clientData/>
  </xdr:twoCellAnchor>
</xdr:wsDr>
</file>

<file path=xl/drawings/drawing25.xml><?xml version="1.0" encoding="utf-8"?>
<c:userShapes xmlns:c="http://schemas.openxmlformats.org/drawingml/2006/chart">
  <cdr:relSizeAnchor xmlns:cdr="http://schemas.openxmlformats.org/drawingml/2006/chartDrawing">
    <cdr:from>
      <cdr:x>0.00918</cdr:x>
      <cdr:y>0.01193</cdr:y>
    </cdr:from>
    <cdr:to>
      <cdr:x>0.07986</cdr:x>
      <cdr:y>0.07516</cdr:y>
    </cdr:to>
    <cdr:sp macro="" textlink="">
      <cdr:nvSpPr>
        <cdr:cNvPr id="2" name="TextBox 1"/>
        <cdr:cNvSpPr txBox="1"/>
      </cdr:nvSpPr>
      <cdr:spPr>
        <a:xfrm xmlns:a="http://schemas.openxmlformats.org/drawingml/2006/main">
          <a:off x="50800" y="50800"/>
          <a:ext cx="391026" cy="2692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28575</xdr:colOff>
      <xdr:row>17</xdr:row>
      <xdr:rowOff>9525</xdr:rowOff>
    </xdr:from>
    <xdr:to>
      <xdr:col>3</xdr:col>
      <xdr:colOff>771525</xdr:colOff>
      <xdr:row>30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267</xdr:row>
      <xdr:rowOff>161925</xdr:rowOff>
    </xdr:from>
    <xdr:to>
      <xdr:col>4</xdr:col>
      <xdr:colOff>47794</xdr:colOff>
      <xdr:row>282</xdr:row>
      <xdr:rowOff>180975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152401</xdr:colOff>
      <xdr:row>3</xdr:row>
      <xdr:rowOff>66675</xdr:rowOff>
    </xdr:from>
    <xdr:to>
      <xdr:col>4</xdr:col>
      <xdr:colOff>19050</xdr:colOff>
      <xdr:row>14</xdr:row>
      <xdr:rowOff>246660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64</xdr:row>
      <xdr:rowOff>76200</xdr:rowOff>
    </xdr:from>
    <xdr:to>
      <xdr:col>3</xdr:col>
      <xdr:colOff>482767</xdr:colOff>
      <xdr:row>77</xdr:row>
      <xdr:rowOff>180975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0.00634</cdr:x>
      <cdr:y>0</cdr:y>
    </cdr:from>
    <cdr:to>
      <cdr:x>0.09156</cdr:x>
      <cdr:y>0.10429</cdr:y>
    </cdr:to>
    <cdr:sp macro="" textlink="">
      <cdr:nvSpPr>
        <cdr:cNvPr id="2" name="TextBox 1"/>
        <cdr:cNvSpPr txBox="1"/>
      </cdr:nvSpPr>
      <cdr:spPr>
        <a:xfrm xmlns:a="http://schemas.openxmlformats.org/drawingml/2006/main">
          <a:off x="29077" y="0"/>
          <a:ext cx="391026" cy="2692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9525</xdr:colOff>
      <xdr:row>94</xdr:row>
      <xdr:rowOff>28576</xdr:rowOff>
    </xdr:from>
    <xdr:to>
      <xdr:col>3</xdr:col>
      <xdr:colOff>650422</xdr:colOff>
      <xdr:row>108</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xdr:row>
      <xdr:rowOff>57150</xdr:rowOff>
    </xdr:from>
    <xdr:to>
      <xdr:col>4</xdr:col>
      <xdr:colOff>85725</xdr:colOff>
      <xdr:row>18</xdr:row>
      <xdr:rowOff>28575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0.01176</cdr:x>
      <cdr:y>0.19423</cdr:y>
    </cdr:from>
    <cdr:to>
      <cdr:x>0.05576</cdr:x>
      <cdr:y>0.63605</cdr:y>
    </cdr:to>
    <cdr:sp macro="" textlink="">
      <cdr:nvSpPr>
        <cdr:cNvPr id="2" name="TextBox 1"/>
        <cdr:cNvSpPr txBox="1"/>
      </cdr:nvSpPr>
      <cdr:spPr>
        <a:xfrm xmlns:a="http://schemas.openxmlformats.org/drawingml/2006/main">
          <a:off x="70995" y="469900"/>
          <a:ext cx="265471" cy="1068917"/>
        </a:xfrm>
        <a:prstGeom xmlns:a="http://schemas.openxmlformats.org/drawingml/2006/main" prst="rect">
          <a:avLst/>
        </a:prstGeom>
      </cdr:spPr>
      <cdr:txBody>
        <a:bodyPr xmlns:a="http://schemas.openxmlformats.org/drawingml/2006/main" vertOverflow="clip" vert="vert270" wrap="square" rtlCol="0" anchor="ctr"/>
        <a:lstStyle xmlns:a="http://schemas.openxmlformats.org/drawingml/2006/main"/>
        <a:p xmlns:a="http://schemas.openxmlformats.org/drawingml/2006/main">
          <a:pPr algn="ctr"/>
          <a:r>
            <a:rPr lang="ar-SA" sz="1100">
              <a:latin typeface="+mn-lt"/>
            </a:rPr>
            <a:t>مليون درهم</a:t>
          </a:r>
          <a:endParaRPr lang="en-US" sz="1100">
            <a:latin typeface="+mn-lt"/>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66674</xdr:colOff>
      <xdr:row>795</xdr:row>
      <xdr:rowOff>112568</xdr:rowOff>
    </xdr:from>
    <xdr:to>
      <xdr:col>4</xdr:col>
      <xdr:colOff>329044</xdr:colOff>
      <xdr:row>810</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622300</xdr:colOff>
      <xdr:row>93</xdr:row>
      <xdr:rowOff>97894</xdr:rowOff>
    </xdr:from>
    <xdr:to>
      <xdr:col>4</xdr:col>
      <xdr:colOff>1165225</xdr:colOff>
      <xdr:row>108</xdr:row>
      <xdr:rowOff>3703</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554831</xdr:colOff>
      <xdr:row>198</xdr:row>
      <xdr:rowOff>150284</xdr:rowOff>
    </xdr:from>
    <xdr:to>
      <xdr:col>4</xdr:col>
      <xdr:colOff>1143000</xdr:colOff>
      <xdr:row>211</xdr:row>
      <xdr:rowOff>55034</xdr:rowOff>
    </xdr:to>
    <xdr:graphicFrame macro="">
      <xdr:nvGraphicFramePr>
        <xdr:cNvPr id="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583405</xdr:colOff>
      <xdr:row>440</xdr:row>
      <xdr:rowOff>23814</xdr:rowOff>
    </xdr:from>
    <xdr:to>
      <xdr:col>4</xdr:col>
      <xdr:colOff>754855</xdr:colOff>
      <xdr:row>452</xdr:row>
      <xdr:rowOff>128589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583406</xdr:colOff>
      <xdr:row>563</xdr:row>
      <xdr:rowOff>95250</xdr:rowOff>
    </xdr:from>
    <xdr:to>
      <xdr:col>4</xdr:col>
      <xdr:colOff>850106</xdr:colOff>
      <xdr:row>575</xdr:row>
      <xdr:rowOff>95250</xdr:rowOff>
    </xdr:to>
    <xdr:graphicFrame macro="">
      <xdr:nvGraphicFramePr>
        <xdr:cNvPr id="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511708</xdr:colOff>
      <xdr:row>64</xdr:row>
      <xdr:rowOff>19495</xdr:rowOff>
    </xdr:from>
    <xdr:to>
      <xdr:col>4</xdr:col>
      <xdr:colOff>142614</xdr:colOff>
      <xdr:row>74</xdr:row>
      <xdr:rowOff>152845</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726281</xdr:colOff>
      <xdr:row>138</xdr:row>
      <xdr:rowOff>142875</xdr:rowOff>
    </xdr:from>
    <xdr:to>
      <xdr:col>4</xdr:col>
      <xdr:colOff>166687</xdr:colOff>
      <xdr:row>154</xdr:row>
      <xdr:rowOff>23813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570177</xdr:colOff>
      <xdr:row>423</xdr:row>
      <xdr:rowOff>105834</xdr:rowOff>
    </xdr:from>
    <xdr:to>
      <xdr:col>4</xdr:col>
      <xdr:colOff>689239</xdr:colOff>
      <xdr:row>435</xdr:row>
      <xdr:rowOff>189177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539750</xdr:colOff>
      <xdr:row>78</xdr:row>
      <xdr:rowOff>31750</xdr:rowOff>
    </xdr:from>
    <xdr:to>
      <xdr:col>12</xdr:col>
      <xdr:colOff>182625</xdr:colOff>
      <xdr:row>90</xdr:row>
      <xdr:rowOff>120263</xdr:rowOff>
    </xdr:to>
    <xdr:pic>
      <xdr:nvPicPr>
        <xdr:cNvPr id="9" name="Picture 8" descr="AD area of plant holdings.jpg"/>
        <xdr:cNvPicPr>
          <a:picLocks noChangeAspect="1"/>
        </xdr:cNvPicPr>
      </xdr:nvPicPr>
      <xdr:blipFill>
        <a:blip xmlns:r="http://schemas.openxmlformats.org/officeDocument/2006/relationships" r:embed="rId8" cstate="print"/>
        <a:stretch>
          <a:fillRect/>
        </a:stretch>
      </xdr:blipFill>
      <xdr:spPr>
        <a:xfrm>
          <a:off x="9876226375" y="21769917"/>
          <a:ext cx="4998042" cy="2575596"/>
        </a:xfrm>
        <a:prstGeom prst="rect">
          <a:avLst/>
        </a:prstGeom>
      </xdr:spPr>
    </xdr:pic>
    <xdr:clientData/>
  </xdr:twoCellAnchor>
  <xdr:twoCellAnchor editAs="oneCell">
    <xdr:from>
      <xdr:col>7</xdr:col>
      <xdr:colOff>0</xdr:colOff>
      <xdr:row>238</xdr:row>
      <xdr:rowOff>0</xdr:rowOff>
    </xdr:from>
    <xdr:to>
      <xdr:col>15</xdr:col>
      <xdr:colOff>320208</xdr:colOff>
      <xdr:row>253</xdr:row>
      <xdr:rowOff>7148</xdr:rowOff>
    </xdr:to>
    <xdr:pic>
      <xdr:nvPicPr>
        <xdr:cNvPr id="10" name="Picture 9" descr="AD number of fruit trees.jpg"/>
        <xdr:cNvPicPr>
          <a:picLocks noChangeAspect="1"/>
        </xdr:cNvPicPr>
      </xdr:nvPicPr>
      <xdr:blipFill>
        <a:blip xmlns:r="http://schemas.openxmlformats.org/officeDocument/2006/relationships" r:embed="rId9" cstate="print"/>
        <a:stretch>
          <a:fillRect/>
        </a:stretch>
      </xdr:blipFill>
      <xdr:spPr>
        <a:xfrm>
          <a:off x="9874279042" y="51657250"/>
          <a:ext cx="5558958" cy="2864648"/>
        </a:xfrm>
        <a:prstGeom prst="rect">
          <a:avLst/>
        </a:prstGeom>
      </xdr:spPr>
    </xdr:pic>
    <xdr:clientData/>
  </xdr:twoCellAnchor>
  <xdr:twoCellAnchor>
    <xdr:from>
      <xdr:col>8</xdr:col>
      <xdr:colOff>571500</xdr:colOff>
      <xdr:row>290</xdr:row>
      <xdr:rowOff>179916</xdr:rowOff>
    </xdr:from>
    <xdr:to>
      <xdr:col>13</xdr:col>
      <xdr:colOff>84667</xdr:colOff>
      <xdr:row>305</xdr:row>
      <xdr:rowOff>179916</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8</xdr:col>
      <xdr:colOff>0</xdr:colOff>
      <xdr:row>307</xdr:row>
      <xdr:rowOff>0</xdr:rowOff>
    </xdr:from>
    <xdr:to>
      <xdr:col>16</xdr:col>
      <xdr:colOff>426042</xdr:colOff>
      <xdr:row>322</xdr:row>
      <xdr:rowOff>12602</xdr:rowOff>
    </xdr:to>
    <xdr:pic>
      <xdr:nvPicPr>
        <xdr:cNvPr id="12" name="Picture 11" descr="AD number and area of forest trees.jpg"/>
        <xdr:cNvPicPr>
          <a:picLocks noChangeAspect="1"/>
        </xdr:cNvPicPr>
      </xdr:nvPicPr>
      <xdr:blipFill>
        <a:blip xmlns:r="http://schemas.openxmlformats.org/officeDocument/2006/relationships" r:embed="rId11" cstate="print"/>
        <a:stretch>
          <a:fillRect/>
        </a:stretch>
      </xdr:blipFill>
      <xdr:spPr>
        <a:xfrm>
          <a:off x="9873569958" y="64801750"/>
          <a:ext cx="5569542" cy="2870102"/>
        </a:xfrm>
        <a:prstGeom prst="rect">
          <a:avLst/>
        </a:prstGeom>
      </xdr:spPr>
    </xdr:pic>
    <xdr:clientData/>
  </xdr:twoCellAnchor>
</xdr:wsDr>
</file>

<file path=xl/drawings/drawing32.xml><?xml version="1.0" encoding="utf-8"?>
<c:userShapes xmlns:c="http://schemas.openxmlformats.org/drawingml/2006/chart">
  <cdr:relSizeAnchor xmlns:cdr="http://schemas.openxmlformats.org/drawingml/2006/chartDrawing">
    <cdr:from>
      <cdr:x>0.62864</cdr:x>
      <cdr:y>0.0514</cdr:y>
    </cdr:from>
    <cdr:to>
      <cdr:x>0.89862</cdr:x>
      <cdr:y>0.14486</cdr:y>
    </cdr:to>
    <cdr:sp macro="" textlink="">
      <cdr:nvSpPr>
        <cdr:cNvPr id="3" name="TextBox 5"/>
        <cdr:cNvSpPr txBox="1"/>
      </cdr:nvSpPr>
      <cdr:spPr>
        <a:xfrm xmlns:a="http://schemas.openxmlformats.org/drawingml/2006/main">
          <a:off x="2598703" y="104771"/>
          <a:ext cx="1116047" cy="190504"/>
        </a:xfrm>
        <a:prstGeom xmlns:a="http://schemas.openxmlformats.org/drawingml/2006/main" prst="rect">
          <a:avLst/>
        </a:prstGeom>
        <a:solidFill xmlns:a="http://schemas.openxmlformats.org/drawingml/2006/main">
          <a:srgbClr val="B2B2B2"/>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lang="ar-AE" sz="1000" b="1">
              <a:solidFill>
                <a:sysClr val="window" lastClr="FFFFFF"/>
              </a:solidFill>
            </a:rPr>
            <a:t>أبوظبي</a:t>
          </a:r>
          <a:endParaRPr lang="en-US" sz="1000" b="1">
            <a:solidFill>
              <a:sysClr val="window" lastClr="FFFFFF"/>
            </a:solidFill>
          </a:endParaRPr>
        </a:p>
      </cdr:txBody>
    </cdr:sp>
  </cdr:relSizeAnchor>
  <cdr:relSizeAnchor xmlns:cdr="http://schemas.openxmlformats.org/drawingml/2006/chartDrawing">
    <cdr:from>
      <cdr:x>0.62864</cdr:x>
      <cdr:y>0.15469</cdr:y>
    </cdr:from>
    <cdr:to>
      <cdr:x>0.89631</cdr:x>
      <cdr:y>0.23927</cdr:y>
    </cdr:to>
    <cdr:sp macro="" textlink="">
      <cdr:nvSpPr>
        <cdr:cNvPr id="4" name="TextBox 1"/>
        <cdr:cNvSpPr txBox="1"/>
      </cdr:nvSpPr>
      <cdr:spPr>
        <a:xfrm xmlns:a="http://schemas.openxmlformats.org/drawingml/2006/main">
          <a:off x="2598703" y="314334"/>
          <a:ext cx="1106522" cy="171441"/>
        </a:xfrm>
        <a:prstGeom xmlns:a="http://schemas.openxmlformats.org/drawingml/2006/main" prst="rect">
          <a:avLst/>
        </a:prstGeom>
        <a:solidFill xmlns:a="http://schemas.openxmlformats.org/drawingml/2006/main">
          <a:srgbClr val="BE9B55"/>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ar-AE" sz="1000" b="1">
              <a:solidFill>
                <a:sysClr val="window" lastClr="FFFFFF"/>
              </a:solidFill>
            </a:rPr>
            <a:t>العين</a:t>
          </a:r>
          <a:endParaRPr lang="en-US" sz="1000" b="1">
            <a:solidFill>
              <a:sysClr val="window" lastClr="FFFFFF"/>
            </a:solidFill>
          </a:endParaRPr>
        </a:p>
      </cdr:txBody>
    </cdr:sp>
  </cdr:relSizeAnchor>
  <cdr:relSizeAnchor xmlns:cdr="http://schemas.openxmlformats.org/drawingml/2006/chartDrawing">
    <cdr:from>
      <cdr:x>0</cdr:x>
      <cdr:y>0</cdr:y>
    </cdr:from>
    <cdr:to>
      <cdr:x>0.00621</cdr:x>
      <cdr:y>0.01196</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0.62864</cdr:x>
      <cdr:y>0.24631</cdr:y>
    </cdr:from>
    <cdr:to>
      <cdr:x>0.89631</cdr:x>
      <cdr:y>0.34278</cdr:y>
    </cdr:to>
    <cdr:sp macro="" textlink="">
      <cdr:nvSpPr>
        <cdr:cNvPr id="6" name="TextBox 1"/>
        <cdr:cNvSpPr txBox="1"/>
      </cdr:nvSpPr>
      <cdr:spPr>
        <a:xfrm xmlns:a="http://schemas.openxmlformats.org/drawingml/2006/main">
          <a:off x="2598703" y="495299"/>
          <a:ext cx="1106522" cy="200026"/>
        </a:xfrm>
        <a:prstGeom xmlns:a="http://schemas.openxmlformats.org/drawingml/2006/main" prst="rect">
          <a:avLst/>
        </a:prstGeom>
        <a:solidFill xmlns:a="http://schemas.openxmlformats.org/drawingml/2006/main">
          <a:srgbClr val="E63723"/>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ar-AE" sz="1000" b="1">
              <a:solidFill>
                <a:sysClr val="window" lastClr="FFFFFF"/>
              </a:solidFill>
            </a:rPr>
            <a:t>المنطقة</a:t>
          </a:r>
          <a:r>
            <a:rPr lang="ar-AE" sz="1000" b="1" baseline="0">
              <a:solidFill>
                <a:sysClr val="window" lastClr="FFFFFF"/>
              </a:solidFill>
            </a:rPr>
            <a:t> الغربية</a:t>
          </a:r>
          <a:endParaRPr lang="en-US" sz="1000" b="1">
            <a:solidFill>
              <a:sysClr val="window" lastClr="FFFFFF"/>
            </a:solidFill>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447145</xdr:colOff>
      <xdr:row>240</xdr:row>
      <xdr:rowOff>58209</xdr:rowOff>
    </xdr:from>
    <xdr:to>
      <xdr:col>4</xdr:col>
      <xdr:colOff>894820</xdr:colOff>
      <xdr:row>256</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547689</xdr:colOff>
      <xdr:row>452</xdr:row>
      <xdr:rowOff>177272</xdr:rowOff>
    </xdr:from>
    <xdr:to>
      <xdr:col>4</xdr:col>
      <xdr:colOff>804864</xdr:colOff>
      <xdr:row>467</xdr:row>
      <xdr:rowOff>31751</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603250</xdr:colOff>
      <xdr:row>42</xdr:row>
      <xdr:rowOff>21167</xdr:rowOff>
    </xdr:from>
    <xdr:to>
      <xdr:col>4</xdr:col>
      <xdr:colOff>831850</xdr:colOff>
      <xdr:row>59</xdr:row>
      <xdr:rowOff>183092</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423335</xdr:colOff>
      <xdr:row>148</xdr:row>
      <xdr:rowOff>137583</xdr:rowOff>
    </xdr:from>
    <xdr:to>
      <xdr:col>4</xdr:col>
      <xdr:colOff>403225</xdr:colOff>
      <xdr:row>166</xdr:row>
      <xdr:rowOff>137583</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222250</xdr:colOff>
      <xdr:row>21</xdr:row>
      <xdr:rowOff>127001</xdr:rowOff>
    </xdr:from>
    <xdr:to>
      <xdr:col>4</xdr:col>
      <xdr:colOff>431800</xdr:colOff>
      <xdr:row>36</xdr:row>
      <xdr:rowOff>1522943</xdr:rowOff>
    </xdr:to>
    <xdr:pic>
      <xdr:nvPicPr>
        <xdr:cNvPr id="6" name="Picture 1" descr="E:\MAP.jpg"/>
        <xdr:cNvPicPr>
          <a:picLocks noChangeAspect="1" noChangeArrowheads="1"/>
        </xdr:cNvPicPr>
      </xdr:nvPicPr>
      <xdr:blipFill>
        <a:blip xmlns:r="http://schemas.openxmlformats.org/officeDocument/2006/relationships" r:embed="rId5" cstate="print"/>
        <a:srcRect/>
        <a:stretch>
          <a:fillRect/>
        </a:stretch>
      </xdr:blipFill>
      <xdr:spPr bwMode="auto">
        <a:xfrm>
          <a:off x="9829930175" y="11204576"/>
          <a:ext cx="4229100" cy="5177367"/>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666750</xdr:colOff>
      <xdr:row>282</xdr:row>
      <xdr:rowOff>147902</xdr:rowOff>
    </xdr:from>
    <xdr:to>
      <xdr:col>4</xdr:col>
      <xdr:colOff>1557071</xdr:colOff>
      <xdr:row>296</xdr:row>
      <xdr:rowOff>165895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750093</xdr:colOff>
      <xdr:row>465</xdr:row>
      <xdr:rowOff>157429</xdr:rowOff>
    </xdr:from>
    <xdr:to>
      <xdr:col>3</xdr:col>
      <xdr:colOff>773906</xdr:colOff>
      <xdr:row>479</xdr:row>
      <xdr:rowOff>90755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916782</xdr:colOff>
      <xdr:row>361</xdr:row>
      <xdr:rowOff>46302</xdr:rowOff>
    </xdr:from>
    <xdr:to>
      <xdr:col>3</xdr:col>
      <xdr:colOff>505091</xdr:colOff>
      <xdr:row>374</xdr:row>
      <xdr:rowOff>158485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0</xdr:colOff>
      <xdr:row>22</xdr:row>
      <xdr:rowOff>0</xdr:rowOff>
    </xdr:from>
    <xdr:to>
      <xdr:col>35</xdr:col>
      <xdr:colOff>231678</xdr:colOff>
      <xdr:row>38</xdr:row>
      <xdr:rowOff>100638</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190</xdr:row>
      <xdr:rowOff>169333</xdr:rowOff>
    </xdr:from>
    <xdr:to>
      <xdr:col>4</xdr:col>
      <xdr:colOff>1275293</xdr:colOff>
      <xdr:row>205</xdr:row>
      <xdr:rowOff>17992</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0</xdr:colOff>
      <xdr:row>387</xdr:row>
      <xdr:rowOff>0</xdr:rowOff>
    </xdr:from>
    <xdr:to>
      <xdr:col>35</xdr:col>
      <xdr:colOff>444501</xdr:colOff>
      <xdr:row>398</xdr:row>
      <xdr:rowOff>179918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21167</xdr:colOff>
      <xdr:row>401</xdr:row>
      <xdr:rowOff>95250</xdr:rowOff>
    </xdr:from>
    <xdr:to>
      <xdr:col>35</xdr:col>
      <xdr:colOff>539750</xdr:colOff>
      <xdr:row>412</xdr:row>
      <xdr:rowOff>95250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61383</xdr:colOff>
      <xdr:row>29</xdr:row>
      <xdr:rowOff>151341</xdr:rowOff>
    </xdr:from>
    <xdr:to>
      <xdr:col>3</xdr:col>
      <xdr:colOff>280458</xdr:colOff>
      <xdr:row>42</xdr:row>
      <xdr:rowOff>94191</xdr:rowOff>
    </xdr:to>
    <xdr:graphicFrame macro="">
      <xdr:nvGraphicFramePr>
        <xdr:cNvPr id="11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0.71239</cdr:x>
      <cdr:y>0.09974</cdr:y>
    </cdr:from>
    <cdr:to>
      <cdr:x>0.97305</cdr:x>
      <cdr:y>0.19116</cdr:y>
    </cdr:to>
    <cdr:sp macro="" textlink="">
      <cdr:nvSpPr>
        <cdr:cNvPr id="2" name="TextBox 1"/>
        <cdr:cNvSpPr txBox="1"/>
      </cdr:nvSpPr>
      <cdr:spPr>
        <a:xfrm xmlns:a="http://schemas.openxmlformats.org/drawingml/2006/main">
          <a:off x="3413126" y="241301"/>
          <a:ext cx="1248833" cy="221191"/>
        </a:xfrm>
        <a:prstGeom xmlns:a="http://schemas.openxmlformats.org/drawingml/2006/main" prst="rect">
          <a:avLst/>
        </a:prstGeom>
        <a:solidFill xmlns:a="http://schemas.openxmlformats.org/drawingml/2006/main">
          <a:schemeClr val="accent2">
            <a:lumMod val="60000"/>
            <a:lumOff val="4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ar-SA" sz="1100">
              <a:solidFill>
                <a:schemeClr val="bg1"/>
              </a:solidFill>
            </a:rPr>
            <a:t>الصادرات غير النفطية</a:t>
          </a:r>
          <a:endParaRPr lang="en-US" sz="1100">
            <a:solidFill>
              <a:schemeClr val="bg1"/>
            </a:solidFill>
          </a:endParaRPr>
        </a:p>
      </cdr:txBody>
    </cdr:sp>
  </cdr:relSizeAnchor>
  <cdr:relSizeAnchor xmlns:cdr="http://schemas.openxmlformats.org/drawingml/2006/chartDrawing">
    <cdr:from>
      <cdr:x>0.71239</cdr:x>
      <cdr:y>0.18723</cdr:y>
    </cdr:from>
    <cdr:to>
      <cdr:x>0.97385</cdr:x>
      <cdr:y>0.29615</cdr:y>
    </cdr:to>
    <cdr:sp macro="" textlink="">
      <cdr:nvSpPr>
        <cdr:cNvPr id="3" name="TextBox 1"/>
        <cdr:cNvSpPr txBox="1"/>
      </cdr:nvSpPr>
      <cdr:spPr>
        <a:xfrm xmlns:a="http://schemas.openxmlformats.org/drawingml/2006/main">
          <a:off x="3413126" y="452964"/>
          <a:ext cx="1252648" cy="263527"/>
        </a:xfrm>
        <a:prstGeom xmlns:a="http://schemas.openxmlformats.org/drawingml/2006/main" prst="rect">
          <a:avLst/>
        </a:prstGeom>
        <a:solidFill xmlns:a="http://schemas.openxmlformats.org/drawingml/2006/main">
          <a:srgbClr val="E63723"/>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ar-SA" sz="1100">
              <a:solidFill>
                <a:schemeClr val="bg1"/>
              </a:solidFill>
            </a:rPr>
            <a:t>المعاد</a:t>
          </a:r>
          <a:r>
            <a:rPr lang="ar-SA" sz="1100" baseline="0">
              <a:solidFill>
                <a:schemeClr val="bg1"/>
              </a:solidFill>
            </a:rPr>
            <a:t> تصديره</a:t>
          </a:r>
          <a:endParaRPr lang="en-US" sz="1100">
            <a:solidFill>
              <a:schemeClr val="bg1"/>
            </a:solidFill>
          </a:endParaRPr>
        </a:p>
      </cdr:txBody>
    </cdr:sp>
  </cdr:relSizeAnchor>
  <cdr:relSizeAnchor xmlns:cdr="http://schemas.openxmlformats.org/drawingml/2006/chartDrawing">
    <cdr:from>
      <cdr:x>0.71239</cdr:x>
      <cdr:y>0.29659</cdr:y>
    </cdr:from>
    <cdr:to>
      <cdr:x>0.97526</cdr:x>
      <cdr:y>0.39239</cdr:y>
    </cdr:to>
    <cdr:sp macro="" textlink="">
      <cdr:nvSpPr>
        <cdr:cNvPr id="5" name="TextBox 1"/>
        <cdr:cNvSpPr txBox="1"/>
      </cdr:nvSpPr>
      <cdr:spPr>
        <a:xfrm xmlns:a="http://schemas.openxmlformats.org/drawingml/2006/main">
          <a:off x="3413124" y="717549"/>
          <a:ext cx="1259417" cy="231776"/>
        </a:xfrm>
        <a:prstGeom xmlns:a="http://schemas.openxmlformats.org/drawingml/2006/main" prst="rect">
          <a:avLst/>
        </a:prstGeom>
        <a:solidFill xmlns:a="http://schemas.openxmlformats.org/drawingml/2006/main">
          <a:schemeClr val="bg2">
            <a:lumMod val="50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ar-SA" sz="1000">
              <a:solidFill>
                <a:schemeClr val="bg1"/>
              </a:solidFill>
            </a:rPr>
            <a:t>الواردات</a:t>
          </a:r>
          <a:endParaRPr lang="en-US" sz="1100">
            <a:solidFill>
              <a:schemeClr val="bg1"/>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38100</xdr:colOff>
      <xdr:row>116</xdr:row>
      <xdr:rowOff>85725</xdr:rowOff>
    </xdr:from>
    <xdr:to>
      <xdr:col>4</xdr:col>
      <xdr:colOff>57150</xdr:colOff>
      <xdr:row>129</xdr:row>
      <xdr:rowOff>104775</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306917</xdr:colOff>
      <xdr:row>83</xdr:row>
      <xdr:rowOff>10583</xdr:rowOff>
    </xdr:from>
    <xdr:to>
      <xdr:col>3</xdr:col>
      <xdr:colOff>433917</xdr:colOff>
      <xdr:row>95</xdr:row>
      <xdr:rowOff>179916</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148166</xdr:colOff>
      <xdr:row>159</xdr:row>
      <xdr:rowOff>391584</xdr:rowOff>
    </xdr:from>
    <xdr:to>
      <xdr:col>4</xdr:col>
      <xdr:colOff>476249</xdr:colOff>
      <xdr:row>174</xdr:row>
      <xdr:rowOff>1</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645584</xdr:colOff>
      <xdr:row>15</xdr:row>
      <xdr:rowOff>63500</xdr:rowOff>
    </xdr:from>
    <xdr:to>
      <xdr:col>4</xdr:col>
      <xdr:colOff>11642</xdr:colOff>
      <xdr:row>27</xdr:row>
      <xdr:rowOff>44450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254000</xdr:colOff>
      <xdr:row>47</xdr:row>
      <xdr:rowOff>137583</xdr:rowOff>
    </xdr:from>
    <xdr:to>
      <xdr:col>3</xdr:col>
      <xdr:colOff>805391</xdr:colOff>
      <xdr:row>62</xdr:row>
      <xdr:rowOff>23283</xdr:rowOff>
    </xdr:to>
    <xdr:graphicFrame macro="">
      <xdr:nvGraphicFramePr>
        <xdr:cNvPr id="1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62</xdr:row>
      <xdr:rowOff>57150</xdr:rowOff>
    </xdr:from>
    <xdr:to>
      <xdr:col>4</xdr:col>
      <xdr:colOff>400050</xdr:colOff>
      <xdr:row>74</xdr:row>
      <xdr:rowOff>161925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16</xdr:row>
      <xdr:rowOff>95250</xdr:rowOff>
    </xdr:from>
    <xdr:to>
      <xdr:col>4</xdr:col>
      <xdr:colOff>609600</xdr:colOff>
      <xdr:row>30</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190500</xdr:colOff>
      <xdr:row>21</xdr:row>
      <xdr:rowOff>85725</xdr:rowOff>
    </xdr:from>
    <xdr:to>
      <xdr:col>14</xdr:col>
      <xdr:colOff>552451</xdr:colOff>
      <xdr:row>38</xdr:row>
      <xdr:rowOff>120650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71</xdr:row>
      <xdr:rowOff>0</xdr:rowOff>
    </xdr:from>
    <xdr:to>
      <xdr:col>4</xdr:col>
      <xdr:colOff>409575</xdr:colOff>
      <xdr:row>83</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40</xdr:row>
      <xdr:rowOff>47625</xdr:rowOff>
    </xdr:from>
    <xdr:to>
      <xdr:col>4</xdr:col>
      <xdr:colOff>628650</xdr:colOff>
      <xdr:row>51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1171575</xdr:colOff>
      <xdr:row>56</xdr:row>
      <xdr:rowOff>85725</xdr:rowOff>
    </xdr:from>
    <xdr:to>
      <xdr:col>8</xdr:col>
      <xdr:colOff>2768600</xdr:colOff>
      <xdr:row>70</xdr:row>
      <xdr:rowOff>371475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salrawi/AppData/Local/Microsoft/Windows/Temporary%20Internet%20Files/Content.Outlook/SHQQDDUJ/Copy%20of%20prices%20arabic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salrawi/Desktop/SYB%202011/English/Statistical%20yearbook%20English%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salrawi/AppData/Local/Microsoft/Windows/Temporary%20Internet%20Files/Content.Outlook/SHQQDDUJ/Arabic%20-Statistical%20yearbook%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110706-Final%20SYB%202011%20(Englis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rranish/AppData/Local/Microsoft/Windows/Temporary%20Internet%20Files/Content.Outlook/UFBSXLV6/&#1575;&#1604;&#1607;&#1585;&#1605;%20&#1575;&#1604;&#1587;&#1603;&#1575;&#1606;&#1610;%20&#1604;&#1605;&#1608;&#1575;&#1591;&#1606;&#1610;%20&#1575;&#1576;&#1608;&#1592;&#1576;&#1610;%20200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riahmed/Desktop/population%20SYB%202011/SYB%2024-5-2011/29%20may%202011/7-6-2011/13-6-2011/20.6.2011/Charts%20of%20Statistical%20yearbook%202011%20(21%206%202011)%20w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2011%20SY%20Agriculture%20-%20Arabic%20230520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Charts/Book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Charts/Copy%20of%20Waste%20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s"/>
    </sheetNames>
    <sheetDataSet>
      <sheetData sheetId="0">
        <row r="154">
          <cell r="A154" t="str">
            <v>الأسمنت</v>
          </cell>
          <cell r="D154">
            <v>-7.6075171666064278</v>
          </cell>
        </row>
        <row r="155">
          <cell r="A155" t="str">
            <v>البحص والرمل</v>
          </cell>
          <cell r="D155">
            <v>-3.5851731820943797</v>
          </cell>
        </row>
        <row r="156">
          <cell r="A156" t="str">
            <v>الخرسانة</v>
          </cell>
          <cell r="D156">
            <v>-30.579171094580232</v>
          </cell>
        </row>
        <row r="157">
          <cell r="A157" t="str">
            <v>الحديد</v>
          </cell>
          <cell r="D157">
            <v>10.536097505878502</v>
          </cell>
        </row>
        <row r="158">
          <cell r="A158" t="str">
            <v>الخشب</v>
          </cell>
          <cell r="D158">
            <v>-7.4519798008400642</v>
          </cell>
        </row>
        <row r="159">
          <cell r="A159" t="str">
            <v>الطابوق</v>
          </cell>
          <cell r="D159">
            <v>-12.662507429143034</v>
          </cell>
        </row>
        <row r="160">
          <cell r="A160" t="str">
            <v>مواد التسقيف</v>
          </cell>
          <cell r="D160">
            <v>-10.824742268041234</v>
          </cell>
        </row>
        <row r="161">
          <cell r="A161" t="str">
            <v>الحجر الطبيعي</v>
          </cell>
          <cell r="D161">
            <v>-0.45427778245141326</v>
          </cell>
        </row>
        <row r="162">
          <cell r="A162" t="str">
            <v>البلاط والرخام</v>
          </cell>
          <cell r="D162">
            <v>0.2636203866432254</v>
          </cell>
        </row>
        <row r="163">
          <cell r="A163" t="str">
            <v>الأدوات الصحية</v>
          </cell>
          <cell r="D163">
            <v>0.27127811228824328</v>
          </cell>
        </row>
        <row r="164">
          <cell r="A164" t="str">
            <v>الزجاج</v>
          </cell>
          <cell r="D164">
            <v>14.94863013698631</v>
          </cell>
        </row>
        <row r="165">
          <cell r="A165" t="str">
            <v>أنابيب المياه والصرف الصحي</v>
          </cell>
          <cell r="D165">
            <v>8.3637927327456509</v>
          </cell>
        </row>
        <row r="166">
          <cell r="A166" t="str">
            <v>الديزل</v>
          </cell>
          <cell r="D166">
            <v>13.666805094130723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GDP"/>
      <sheetName val="BoP&amp;Trade"/>
      <sheetName val="Prices "/>
      <sheetName val="FinancialStat"/>
      <sheetName val="GovFinance"/>
      <sheetName val="Wages"/>
      <sheetName val="FIS"/>
      <sheetName val="index-indu"/>
      <sheetName val="Investment"/>
      <sheetName val="manufacturing"/>
      <sheetName val="oil&amp;gas1"/>
      <sheetName val="petrochemical"/>
      <sheetName val="electricity"/>
      <sheetName val="construction"/>
      <sheetName val="transport"/>
      <sheetName val="ICT"/>
      <sheetName val="Hotel"/>
    </sheetNames>
    <sheetDataSet>
      <sheetData sheetId="0"/>
      <sheetData sheetId="1"/>
      <sheetData sheetId="2"/>
      <sheetData sheetId="3">
        <row r="20">
          <cell r="H20">
            <v>2005</v>
          </cell>
          <cell r="I20">
            <v>6.2</v>
          </cell>
        </row>
        <row r="21">
          <cell r="H21">
            <v>2006</v>
          </cell>
          <cell r="I21">
            <v>8.3000000000000007</v>
          </cell>
        </row>
        <row r="22">
          <cell r="H22">
            <v>2007</v>
          </cell>
          <cell r="I22">
            <v>10.7</v>
          </cell>
        </row>
        <row r="23">
          <cell r="H23">
            <v>2008</v>
          </cell>
          <cell r="I23">
            <v>14.88</v>
          </cell>
        </row>
        <row r="24">
          <cell r="H24">
            <v>2009</v>
          </cell>
          <cell r="I24">
            <v>0.8</v>
          </cell>
        </row>
        <row r="25">
          <cell r="H25">
            <v>2010</v>
          </cell>
          <cell r="I25">
            <v>3.0611235310251033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dex"/>
      <sheetName val="GDP"/>
      <sheetName val="BoP&amp;Trade"/>
      <sheetName val="Prices"/>
      <sheetName val="FinancialStat"/>
      <sheetName val="GovFinance"/>
      <sheetName val="Wages"/>
      <sheetName val="index-indu"/>
      <sheetName val="Investment"/>
      <sheetName val="manufacturing1"/>
      <sheetName val="oil&amp;gas1"/>
      <sheetName val="petrochemical"/>
      <sheetName val="electricity1"/>
      <sheetName val="construction"/>
      <sheetName val="transport"/>
      <sheetName val="ICT"/>
      <sheetName val="Hotel"/>
      <sheetName val="index-pop"/>
      <sheetName val="population"/>
      <sheetName val="birthFertility"/>
      <sheetName val="Social -index"/>
      <sheetName val="Education"/>
      <sheetName val="Health"/>
      <sheetName val="social"/>
      <sheetName val="crime"/>
      <sheetName val="Culture"/>
      <sheetName val="index-labour"/>
      <sheetName val="labour"/>
      <sheetName val="Agri-index"/>
      <sheetName val="Agriculture "/>
      <sheetName val="climate"/>
      <sheetName val="Environment"/>
    </sheetNames>
    <sheetDataSet>
      <sheetData sheetId="0"/>
      <sheetData sheetId="1"/>
      <sheetData sheetId="2"/>
      <sheetData sheetId="3"/>
      <sheetData sheetId="4">
        <row r="16">
          <cell r="H16">
            <v>2005</v>
          </cell>
        </row>
        <row r="33">
          <cell r="A33" t="str">
            <v>الأغذية والمشروبات غير الكحولية</v>
          </cell>
          <cell r="C33">
            <v>6.9466706977997319</v>
          </cell>
        </row>
        <row r="34">
          <cell r="A34" t="str">
            <v>المشروبات الكحولية والتبغ والمخدرات</v>
          </cell>
          <cell r="C34">
            <v>2.9349650669070968</v>
          </cell>
        </row>
        <row r="35">
          <cell r="A35" t="str">
            <v>الملابس والأحذية</v>
          </cell>
          <cell r="C35">
            <v>-8.2816534667865938</v>
          </cell>
        </row>
        <row r="36">
          <cell r="A36" t="str">
            <v>السكن، والمياه، والكهرباء، والغاز، وأنواع الوقود الأخرى</v>
          </cell>
          <cell r="C36">
            <v>4.3883642984431646</v>
          </cell>
        </row>
        <row r="37">
          <cell r="A37" t="str">
            <v>التجهيزات والمعدات المنزلية وأعمال الصيانة الاعتيادية للبيوت</v>
          </cell>
          <cell r="C37">
            <v>3.7501083064198895</v>
          </cell>
        </row>
        <row r="38">
          <cell r="A38" t="str">
            <v>الصحة</v>
          </cell>
          <cell r="C38">
            <v>0.76123291083736433</v>
          </cell>
        </row>
        <row r="39">
          <cell r="A39" t="str">
            <v>النقل</v>
          </cell>
          <cell r="C39">
            <v>6.4785658559374184</v>
          </cell>
        </row>
        <row r="40">
          <cell r="A40" t="str">
            <v>الاتصالات</v>
          </cell>
          <cell r="C40">
            <v>-3.8313872854219255</v>
          </cell>
        </row>
        <row r="41">
          <cell r="A41" t="str">
            <v>الترويح والثقافة</v>
          </cell>
          <cell r="C41">
            <v>1.3016127194922689</v>
          </cell>
        </row>
        <row r="42">
          <cell r="A42" t="str">
            <v>التعليم</v>
          </cell>
          <cell r="C42">
            <v>14.161537472591419</v>
          </cell>
        </row>
        <row r="43">
          <cell r="A43" t="str">
            <v>المطاعم والفنادق</v>
          </cell>
          <cell r="C43">
            <v>1.2864254311749477</v>
          </cell>
        </row>
        <row r="44">
          <cell r="A44" t="str">
            <v>سلع وخدمات متنوعة</v>
          </cell>
          <cell r="C44">
            <v>1.7172894149097857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GDP"/>
      <sheetName val="BoP&amp;Trade"/>
      <sheetName val="Prices "/>
      <sheetName val="FinancialStat"/>
      <sheetName val="GovFinance"/>
      <sheetName val="Wages"/>
      <sheetName val="FIS"/>
      <sheetName val="index-indu"/>
      <sheetName val="Investment"/>
      <sheetName val="manufacturing"/>
      <sheetName val="oil&amp;gas1"/>
      <sheetName val="petrochemical"/>
      <sheetName val="electricity"/>
      <sheetName val="construction"/>
      <sheetName val="transport"/>
      <sheetName val="ICT"/>
      <sheetName val="Hotel"/>
      <sheetName val="population Index"/>
      <sheetName val="population"/>
      <sheetName val="birthFertility"/>
      <sheetName val="index-soc"/>
      <sheetName val="Education "/>
      <sheetName val="Health"/>
      <sheetName val="social"/>
      <sheetName val="crime"/>
      <sheetName val="Culture"/>
      <sheetName val="index-labour"/>
      <sheetName val="labour"/>
      <sheetName val="Index-Agri"/>
      <sheetName val="Agriculture "/>
      <sheetName val="Climate"/>
      <sheetName val="Environment"/>
    </sheetNames>
    <sheetDataSet>
      <sheetData sheetId="0"/>
      <sheetData sheetId="1"/>
      <sheetData sheetId="2"/>
      <sheetData sheetId="3"/>
      <sheetData sheetId="4"/>
      <sheetData sheetId="5"/>
      <sheetData sheetId="6"/>
      <sheetData sheetId="7"/>
      <sheetData sheetId="8"/>
      <sheetData sheetId="9"/>
      <sheetData sheetId="10">
        <row r="15">
          <cell r="I15">
            <v>2007</v>
          </cell>
          <cell r="J15">
            <v>2008</v>
          </cell>
          <cell r="K15">
            <v>2009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 val="GRAPH1"/>
      <sheetName val="Deaths (2)"/>
    </sheetNames>
    <sheetDataSet>
      <sheetData sheetId="0">
        <row r="10">
          <cell r="A10" t="str">
            <v>0-4</v>
          </cell>
        </row>
        <row r="11">
          <cell r="A11" t="str">
            <v>5-9</v>
          </cell>
        </row>
        <row r="12">
          <cell r="A12" t="str">
            <v>10-14</v>
          </cell>
        </row>
        <row r="13">
          <cell r="A13" t="str">
            <v>15-19</v>
          </cell>
        </row>
        <row r="14">
          <cell r="A14" t="str">
            <v>20-24</v>
          </cell>
        </row>
        <row r="15">
          <cell r="A15" t="str">
            <v>25-29</v>
          </cell>
        </row>
        <row r="16">
          <cell r="A16" t="str">
            <v>30-34</v>
          </cell>
        </row>
        <row r="17">
          <cell r="A17" t="str">
            <v>35-39</v>
          </cell>
        </row>
        <row r="18">
          <cell r="A18" t="str">
            <v>40-44</v>
          </cell>
        </row>
        <row r="19">
          <cell r="A19" t="str">
            <v>45-49</v>
          </cell>
        </row>
        <row r="20">
          <cell r="A20" t="str">
            <v>50-54</v>
          </cell>
        </row>
        <row r="21">
          <cell r="A21" t="str">
            <v>55-59</v>
          </cell>
        </row>
        <row r="22">
          <cell r="A22" t="str">
            <v>60-64</v>
          </cell>
        </row>
        <row r="23">
          <cell r="A23" t="str">
            <v>65-69</v>
          </cell>
        </row>
        <row r="24">
          <cell r="A24" t="str">
            <v>70-74</v>
          </cell>
        </row>
        <row r="25">
          <cell r="A25" t="str">
            <v>75-79</v>
          </cell>
        </row>
        <row r="26">
          <cell r="A26" t="str">
            <v>80+</v>
          </cell>
        </row>
        <row r="27">
          <cell r="A27" t="str">
            <v/>
          </cell>
        </row>
        <row r="28">
          <cell r="A28" t="str">
            <v/>
          </cell>
        </row>
        <row r="29">
          <cell r="A29" t="str">
            <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heetName val="Births"/>
      <sheetName val="Deaths (3)"/>
      <sheetName val="Deaths (2)"/>
      <sheetName val="Deaths"/>
      <sheetName val="Marriages and divorces"/>
      <sheetName val="Marriage"/>
      <sheetName val="Migration"/>
      <sheetName val="Education. pupils"/>
      <sheetName val="Education. schools "/>
      <sheetName val="Education. pupils Distribution"/>
      <sheetName val="Health insurance"/>
      <sheetName val="Health hosps. clinics centers"/>
      <sheetName val="social"/>
      <sheetName val="NGO's"/>
      <sheetName val="crime"/>
      <sheetName val="crime. civil defence"/>
      <sheetName val="books"/>
      <sheetName val="Programs"/>
    </sheetNames>
    <sheetDataSet>
      <sheetData sheetId="0">
        <row r="6">
          <cell r="A6" t="str">
            <v xml:space="preserve">0 - 4 </v>
          </cell>
          <cell r="B6">
            <v>30568.743207202246</v>
          </cell>
          <cell r="C6">
            <v>29088.468960150571</v>
          </cell>
        </row>
        <row r="7">
          <cell r="A7" t="str">
            <v>5 - 9</v>
          </cell>
          <cell r="B7">
            <v>29644.477071991154</v>
          </cell>
          <cell r="C7">
            <v>28674.527290941205</v>
          </cell>
        </row>
        <row r="8">
          <cell r="A8" t="str">
            <v>10 - 14</v>
          </cell>
          <cell r="B8">
            <v>28498.660997823368</v>
          </cell>
          <cell r="C8">
            <v>28032.935349788993</v>
          </cell>
        </row>
        <row r="9">
          <cell r="A9" t="str">
            <v xml:space="preserve">15 - 19 </v>
          </cell>
          <cell r="B9">
            <v>26252.618059752571</v>
          </cell>
          <cell r="C9">
            <v>26260.909703104113</v>
          </cell>
        </row>
        <row r="10">
          <cell r="A10" t="str">
            <v xml:space="preserve">20 - 24 </v>
          </cell>
          <cell r="B10">
            <v>23848.02750900824</v>
          </cell>
          <cell r="C10">
            <v>24473.698475723748</v>
          </cell>
        </row>
        <row r="11">
          <cell r="A11" t="str">
            <v xml:space="preserve">25 - 29 </v>
          </cell>
          <cell r="B11">
            <v>20150.978787463282</v>
          </cell>
          <cell r="C11">
            <v>20915.934796152975</v>
          </cell>
        </row>
        <row r="12">
          <cell r="A12" t="str">
            <v xml:space="preserve">30 - 34 </v>
          </cell>
          <cell r="B12">
            <v>15364.353247201123</v>
          </cell>
          <cell r="C12">
            <v>16077.650567825838</v>
          </cell>
        </row>
        <row r="13">
          <cell r="A13" t="str">
            <v xml:space="preserve">35 - 39 </v>
          </cell>
          <cell r="B13">
            <v>11835.054870390199</v>
          </cell>
          <cell r="C13">
            <v>12420.751234403069</v>
          </cell>
        </row>
        <row r="14">
          <cell r="A14" t="str">
            <v xml:space="preserve">40 - 44 </v>
          </cell>
          <cell r="B14">
            <v>8211.6511971120308</v>
          </cell>
          <cell r="C14">
            <v>8625.5975958853069</v>
          </cell>
        </row>
        <row r="15">
          <cell r="A15" t="str">
            <v xml:space="preserve">45 - 49 </v>
          </cell>
          <cell r="B15">
            <v>6205.4338650135287</v>
          </cell>
          <cell r="C15">
            <v>6379.2037904440267</v>
          </cell>
        </row>
        <row r="16">
          <cell r="A16" t="str">
            <v xml:space="preserve">50 - 54 </v>
          </cell>
          <cell r="B16">
            <v>4900.2463622819696</v>
          </cell>
          <cell r="C16">
            <v>4762.4331988474378</v>
          </cell>
        </row>
        <row r="17">
          <cell r="A17" t="str">
            <v xml:space="preserve">55 - 59 </v>
          </cell>
          <cell r="B17">
            <v>3863.8772791511942</v>
          </cell>
          <cell r="C17">
            <v>3509.1248453216895</v>
          </cell>
        </row>
        <row r="18">
          <cell r="A18" t="str">
            <v xml:space="preserve">60 - 64 </v>
          </cell>
          <cell r="B18">
            <v>3088.8106545548908</v>
          </cell>
          <cell r="C18">
            <v>2428.0150635022665</v>
          </cell>
        </row>
        <row r="19">
          <cell r="A19" t="str">
            <v xml:space="preserve">65 - 69 </v>
          </cell>
          <cell r="B19">
            <v>2281.0097401065259</v>
          </cell>
          <cell r="C19">
            <v>1689.5323114859596</v>
          </cell>
        </row>
        <row r="20">
          <cell r="A20" t="str">
            <v xml:space="preserve">70 - 74 </v>
          </cell>
          <cell r="B20">
            <v>1491.0088677805832</v>
          </cell>
          <cell r="C20">
            <v>1103.2462739928328</v>
          </cell>
        </row>
        <row r="21">
          <cell r="A21" t="str">
            <v xml:space="preserve">75 - 79 </v>
          </cell>
          <cell r="B21">
            <v>722.95135857932485</v>
          </cell>
          <cell r="C21">
            <v>667.52099471208123</v>
          </cell>
        </row>
        <row r="22">
          <cell r="A22" t="str">
            <v xml:space="preserve"> 80  +</v>
          </cell>
          <cell r="B22">
            <v>910.89365283738164</v>
          </cell>
          <cell r="C22">
            <v>838.51783396470182</v>
          </cell>
        </row>
      </sheetData>
      <sheetData sheetId="1">
        <row r="6">
          <cell r="C6" t="str">
            <v>Abu Dhabi</v>
          </cell>
        </row>
        <row r="21">
          <cell r="C21" t="str">
            <v>أبوظبي</v>
          </cell>
          <cell r="D21" t="str">
            <v>العين</v>
          </cell>
          <cell r="E21" t="str">
            <v>المنطقة الغربية</v>
          </cell>
        </row>
        <row r="23">
          <cell r="A23" t="str">
            <v>مواطنون</v>
          </cell>
          <cell r="C23">
            <v>30.868660313287325</v>
          </cell>
          <cell r="D23">
            <v>33.83428932749198</v>
          </cell>
          <cell r="E23">
            <v>16.177449365089558</v>
          </cell>
        </row>
        <row r="24">
          <cell r="A24" t="str">
            <v>غير مواطنين</v>
          </cell>
          <cell r="C24">
            <v>10.94257418794934</v>
          </cell>
          <cell r="D24">
            <v>11.938336917306113</v>
          </cell>
          <cell r="E24">
            <v>3.1487577786800993</v>
          </cell>
        </row>
      </sheetData>
      <sheetData sheetId="2" refreshError="1"/>
      <sheetData sheetId="3">
        <row r="5">
          <cell r="C5" t="str">
            <v>Males</v>
          </cell>
        </row>
      </sheetData>
      <sheetData sheetId="4">
        <row r="3">
          <cell r="C3" t="str">
            <v>Abu Dhabi</v>
          </cell>
        </row>
      </sheetData>
      <sheetData sheetId="5" refreshError="1"/>
      <sheetData sheetId="6" refreshError="1"/>
      <sheetData sheetId="7">
        <row r="3">
          <cell r="B3" t="str">
            <v>Government Education</v>
          </cell>
        </row>
        <row r="4">
          <cell r="B4">
            <v>2752434</v>
          </cell>
          <cell r="C4">
            <v>2843785</v>
          </cell>
          <cell r="D4">
            <v>4062242</v>
          </cell>
          <cell r="E4">
            <v>4403373</v>
          </cell>
          <cell r="F4">
            <v>4770721</v>
          </cell>
        </row>
        <row r="21">
          <cell r="B21">
            <v>2005</v>
          </cell>
          <cell r="C21">
            <v>2006</v>
          </cell>
          <cell r="D21">
            <v>2007</v>
          </cell>
          <cell r="E21">
            <v>2008</v>
          </cell>
          <cell r="F21">
            <v>2009</v>
          </cell>
        </row>
        <row r="22">
          <cell r="B22">
            <v>2717242</v>
          </cell>
          <cell r="C22">
            <v>2771809</v>
          </cell>
          <cell r="D22">
            <v>3933073</v>
          </cell>
          <cell r="E22">
            <v>4124115</v>
          </cell>
          <cell r="F22">
            <v>4643975</v>
          </cell>
        </row>
      </sheetData>
      <sheetData sheetId="8">
        <row r="6">
          <cell r="B6" t="str">
            <v>Males</v>
          </cell>
        </row>
        <row r="22">
          <cell r="B22" t="str">
            <v>ذكور</v>
          </cell>
          <cell r="C22" t="str">
            <v>إناث</v>
          </cell>
        </row>
        <row r="23">
          <cell r="A23" t="str">
            <v>أبوظبي</v>
          </cell>
          <cell r="B23">
            <v>89275</v>
          </cell>
          <cell r="C23">
            <v>85391</v>
          </cell>
        </row>
        <row r="24">
          <cell r="A24" t="str">
            <v>العين</v>
          </cell>
          <cell r="B24">
            <v>51144</v>
          </cell>
          <cell r="C24">
            <v>49418</v>
          </cell>
        </row>
        <row r="25">
          <cell r="A25" t="str">
            <v>المنطقة الغربية</v>
          </cell>
          <cell r="B25">
            <v>7806</v>
          </cell>
          <cell r="C25">
            <v>8478</v>
          </cell>
        </row>
      </sheetData>
      <sheetData sheetId="9">
        <row r="3">
          <cell r="B3" t="str">
            <v>Government Education</v>
          </cell>
        </row>
        <row r="18">
          <cell r="B18" t="str">
            <v xml:space="preserve">التعليم الحكومي </v>
          </cell>
          <cell r="C18" t="str">
            <v>التعليم الخاص</v>
          </cell>
        </row>
        <row r="19">
          <cell r="A19" t="str">
            <v>أبوظبي</v>
          </cell>
          <cell r="B19">
            <v>128</v>
          </cell>
          <cell r="C19">
            <v>120</v>
          </cell>
        </row>
        <row r="20">
          <cell r="A20" t="str">
            <v>العين</v>
          </cell>
          <cell r="B20">
            <v>131</v>
          </cell>
          <cell r="C20">
            <v>57</v>
          </cell>
        </row>
        <row r="21">
          <cell r="A21" t="str">
            <v>المنطقة الغربية</v>
          </cell>
          <cell r="B21">
            <v>46</v>
          </cell>
          <cell r="C21">
            <v>7</v>
          </cell>
        </row>
      </sheetData>
      <sheetData sheetId="10">
        <row r="6">
          <cell r="B6" t="str">
            <v>Kg</v>
          </cell>
        </row>
        <row r="23">
          <cell r="B23" t="str">
            <v>رياض أطفال</v>
          </cell>
          <cell r="C23" t="str">
            <v>حلقة-1</v>
          </cell>
          <cell r="D23" t="str">
            <v>حلقة-2</v>
          </cell>
          <cell r="E23" t="str">
            <v>المرحلة الثانوية</v>
          </cell>
          <cell r="F23" t="str">
            <v>المجموع</v>
          </cell>
        </row>
        <row r="26">
          <cell r="A26" t="str">
            <v>*التعليم الحكومي</v>
          </cell>
          <cell r="B26">
            <v>26.355989997726759</v>
          </cell>
          <cell r="C26">
            <v>37.459165459872693</v>
          </cell>
          <cell r="D26">
            <v>51.024241210057099</v>
          </cell>
          <cell r="E26">
            <v>60.505668747946103</v>
          </cell>
          <cell r="F26">
            <v>43.353220236583205</v>
          </cell>
        </row>
        <row r="27">
          <cell r="A27" t="str">
            <v>التعليم الخاص</v>
          </cell>
          <cell r="B27">
            <v>73.644010002273248</v>
          </cell>
          <cell r="C27">
            <v>62.5408345401273</v>
          </cell>
          <cell r="D27">
            <v>48.975758789942901</v>
          </cell>
          <cell r="E27">
            <v>39.494331252053897</v>
          </cell>
          <cell r="F27">
            <v>56.646779763416802</v>
          </cell>
        </row>
      </sheetData>
      <sheetData sheetId="11">
        <row r="3">
          <cell r="C3">
            <v>2008</v>
          </cell>
        </row>
        <row r="28">
          <cell r="C28">
            <v>2008</v>
          </cell>
          <cell r="D28">
            <v>2009</v>
          </cell>
          <cell r="E28">
            <v>2010</v>
          </cell>
        </row>
        <row r="29">
          <cell r="A29" t="str">
            <v>ثقة</v>
          </cell>
          <cell r="C29">
            <v>383795</v>
          </cell>
          <cell r="D29">
            <v>394618</v>
          </cell>
          <cell r="E29">
            <v>422239</v>
          </cell>
        </row>
        <row r="30">
          <cell r="A30" t="str">
            <v>ضمان</v>
          </cell>
          <cell r="C30">
            <v>944344</v>
          </cell>
          <cell r="D30">
            <v>936207</v>
          </cell>
          <cell r="E30">
            <v>1204418</v>
          </cell>
        </row>
        <row r="31">
          <cell r="A31" t="str">
            <v>أخرى</v>
          </cell>
          <cell r="C31">
            <v>932610</v>
          </cell>
          <cell r="D31">
            <v>981744</v>
          </cell>
          <cell r="E31">
            <v>1044734</v>
          </cell>
        </row>
      </sheetData>
      <sheetData sheetId="12">
        <row r="10">
          <cell r="H10" t="str">
            <v>Abu Dhabi</v>
          </cell>
        </row>
        <row r="27">
          <cell r="H27" t="str">
            <v>منطقة أبوظبي</v>
          </cell>
          <cell r="I27" t="str">
            <v>منطقة العين</v>
          </cell>
          <cell r="J27" t="str">
            <v>المنطقة الغربية</v>
          </cell>
        </row>
        <row r="28">
          <cell r="G28" t="str">
            <v xml:space="preserve"> المستشفيات</v>
          </cell>
          <cell r="H28">
            <v>18</v>
          </cell>
          <cell r="I28">
            <v>9</v>
          </cell>
          <cell r="J28">
            <v>6</v>
          </cell>
        </row>
        <row r="29">
          <cell r="G29" t="str">
            <v xml:space="preserve"> المراكز الصحية</v>
          </cell>
          <cell r="H29">
            <v>310</v>
          </cell>
          <cell r="I29">
            <v>110</v>
          </cell>
          <cell r="J29">
            <v>15</v>
          </cell>
        </row>
        <row r="30">
          <cell r="G30" t="str">
            <v>العيادات</v>
          </cell>
          <cell r="H30">
            <v>168</v>
          </cell>
          <cell r="I30">
            <v>68</v>
          </cell>
          <cell r="J30">
            <v>3</v>
          </cell>
        </row>
      </sheetData>
      <sheetData sheetId="13">
        <row r="5">
          <cell r="B5" t="str">
            <v>Abu Dhabi</v>
          </cell>
        </row>
        <row r="32">
          <cell r="A32" t="str">
            <v>مسن</v>
          </cell>
          <cell r="D32">
            <v>27.501269680040629</v>
          </cell>
        </row>
        <row r="33">
          <cell r="A33" t="str">
            <v>الطلاق</v>
          </cell>
          <cell r="D33">
            <v>23.539867953275774</v>
          </cell>
        </row>
        <row r="34">
          <cell r="A34" t="str">
            <v>معاقون</v>
          </cell>
          <cell r="D34">
            <v>9.9966141865583218</v>
          </cell>
        </row>
        <row r="35">
          <cell r="A35" t="str">
            <v>المتزوجة من أجنبي</v>
          </cell>
          <cell r="D35">
            <v>9.9627560521415273</v>
          </cell>
        </row>
        <row r="36">
          <cell r="A36" t="str">
            <v>عجز صحي</v>
          </cell>
          <cell r="D36">
            <v>9.5733875063484</v>
          </cell>
        </row>
        <row r="37">
          <cell r="A37" t="str">
            <v>دخل محدود</v>
          </cell>
          <cell r="D37">
            <v>5.9082444557304896</v>
          </cell>
        </row>
        <row r="38">
          <cell r="A38" t="str">
            <v>أرملة</v>
          </cell>
          <cell r="D38">
            <v>5.8151345860843069</v>
          </cell>
        </row>
        <row r="39">
          <cell r="A39" t="str">
            <v>لم يسبق لهن الزواج</v>
          </cell>
          <cell r="D39">
            <v>3.2673099712205862</v>
          </cell>
        </row>
        <row r="40">
          <cell r="A40" t="str">
            <v>أيتام</v>
          </cell>
          <cell r="D40">
            <v>3.2673099712205862</v>
          </cell>
        </row>
        <row r="41">
          <cell r="A41" t="str">
            <v>أسر مسجونين</v>
          </cell>
          <cell r="D41">
            <v>0.78720162519045211</v>
          </cell>
        </row>
        <row r="42">
          <cell r="A42" t="str">
            <v>هجر</v>
          </cell>
          <cell r="D42">
            <v>0.15236160487557138</v>
          </cell>
        </row>
        <row r="43">
          <cell r="A43" t="str">
            <v>مجهولو الأبوين</v>
          </cell>
          <cell r="D43">
            <v>0.11850347045877772</v>
          </cell>
        </row>
        <row r="44">
          <cell r="A44" t="str">
            <v>استثناءات</v>
          </cell>
          <cell r="D44">
            <v>0.1100389368545793</v>
          </cell>
        </row>
        <row r="45">
          <cell r="A45" t="str">
            <v>طلبة متزوجون</v>
          </cell>
          <cell r="D45">
            <v>0</v>
          </cell>
        </row>
      </sheetData>
      <sheetData sheetId="14">
        <row r="6">
          <cell r="A6" t="str">
            <v>Women</v>
          </cell>
        </row>
        <row r="21">
          <cell r="A21" t="str">
            <v>نسائية</v>
          </cell>
          <cell r="E21">
            <v>2</v>
          </cell>
        </row>
        <row r="22">
          <cell r="A22" t="str">
            <v>فنون شعبية</v>
          </cell>
          <cell r="E22">
            <v>4</v>
          </cell>
        </row>
        <row r="23">
          <cell r="A23" t="str">
            <v>خدمات إنسانية</v>
          </cell>
          <cell r="E23">
            <v>4</v>
          </cell>
        </row>
        <row r="24">
          <cell r="A24" t="str">
            <v>مسارح</v>
          </cell>
          <cell r="E24">
            <v>4</v>
          </cell>
        </row>
        <row r="25">
          <cell r="A25" t="str">
            <v>مهنية</v>
          </cell>
          <cell r="E25">
            <v>8</v>
          </cell>
        </row>
        <row r="26">
          <cell r="A26" t="str">
            <v>جاليات</v>
          </cell>
          <cell r="E26">
            <v>13</v>
          </cell>
        </row>
        <row r="27">
          <cell r="A27" t="str">
            <v>خدمات عامة وثقافية</v>
          </cell>
          <cell r="E27">
            <v>15</v>
          </cell>
        </row>
      </sheetData>
      <sheetData sheetId="15">
        <row r="5">
          <cell r="B5" t="str">
            <v>Abu Dhabi</v>
          </cell>
        </row>
        <row r="24">
          <cell r="B24" t="str">
            <v>أبوظبي</v>
          </cell>
          <cell r="C24" t="str">
            <v>العين</v>
          </cell>
          <cell r="D24" t="str">
            <v>المنطقة الغربية</v>
          </cell>
        </row>
        <row r="25">
          <cell r="A25" t="str">
            <v>السكان</v>
          </cell>
          <cell r="B25">
            <v>60.848146659999998</v>
          </cell>
          <cell r="C25">
            <v>28.87802288</v>
          </cell>
          <cell r="D25">
            <v>10.27383047</v>
          </cell>
        </row>
        <row r="26">
          <cell r="A26" t="str">
            <v>الجرائم</v>
          </cell>
          <cell r="B26">
            <v>62.382350610000003</v>
          </cell>
          <cell r="C26">
            <v>32.908499329999998</v>
          </cell>
          <cell r="D26">
            <v>4.7091500670000004</v>
          </cell>
        </row>
      </sheetData>
      <sheetData sheetId="16">
        <row r="3">
          <cell r="B3" t="str">
            <v>Fire Incidents</v>
          </cell>
        </row>
        <row r="4">
          <cell r="B4">
            <v>1131</v>
          </cell>
          <cell r="C4">
            <v>518</v>
          </cell>
          <cell r="D4">
            <v>81</v>
          </cell>
          <cell r="E4">
            <v>719</v>
          </cell>
        </row>
        <row r="5">
          <cell r="B5">
            <v>1189</v>
          </cell>
          <cell r="C5">
            <v>364</v>
          </cell>
          <cell r="D5">
            <v>72</v>
          </cell>
          <cell r="E5">
            <v>532</v>
          </cell>
        </row>
        <row r="11">
          <cell r="B11" t="str">
            <v>حوادث الحريق</v>
          </cell>
          <cell r="C11" t="str">
            <v>إسعاف / إنقاذ</v>
          </cell>
          <cell r="D11" t="str">
            <v>الوفيات</v>
          </cell>
          <cell r="E11" t="str">
            <v>الإصابات</v>
          </cell>
        </row>
        <row r="12">
          <cell r="A12">
            <v>2009</v>
          </cell>
        </row>
        <row r="13">
          <cell r="A13">
            <v>2010</v>
          </cell>
        </row>
      </sheetData>
      <sheetData sheetId="17">
        <row r="6">
          <cell r="A6" t="str">
            <v>Arts</v>
          </cell>
        </row>
      </sheetData>
      <sheetData sheetId="18">
        <row r="9">
          <cell r="A9" t="str">
            <v>News</v>
          </cell>
        </row>
        <row r="29">
          <cell r="A29" t="str">
            <v>إخبارية</v>
          </cell>
          <cell r="D29">
            <v>21</v>
          </cell>
        </row>
        <row r="30">
          <cell r="A30" t="str">
            <v>منوعات</v>
          </cell>
          <cell r="D30">
            <v>10</v>
          </cell>
        </row>
        <row r="31">
          <cell r="A31" t="str">
            <v>دينية</v>
          </cell>
          <cell r="D31">
            <v>7</v>
          </cell>
        </row>
        <row r="32">
          <cell r="A32" t="str">
            <v>خدمات وأركان</v>
          </cell>
          <cell r="D32">
            <v>3</v>
          </cell>
        </row>
        <row r="33">
          <cell r="A33" t="str">
            <v>ثقافية</v>
          </cell>
          <cell r="D33">
            <v>2</v>
          </cell>
        </row>
        <row r="34">
          <cell r="A34" t="str">
            <v>بث مباشر</v>
          </cell>
          <cell r="D34">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iculture "/>
      <sheetName val="Agriculture  (جديد)"/>
      <sheetName val="Sheet2"/>
    </sheetNames>
    <sheetDataSet>
      <sheetData sheetId="0">
        <row r="177">
          <cell r="B177">
            <v>2005</v>
          </cell>
        </row>
        <row r="392">
          <cell r="H392" t="str">
            <v>أبوظبي</v>
          </cell>
        </row>
        <row r="393">
          <cell r="H393" t="str">
            <v xml:space="preserve">العين </v>
          </cell>
        </row>
        <row r="394">
          <cell r="H394" t="str">
            <v>المنطقة الغربية</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
          <cell r="B5">
            <v>2005</v>
          </cell>
          <cell r="C5">
            <v>2006</v>
          </cell>
          <cell r="D5">
            <v>2007</v>
          </cell>
          <cell r="E5">
            <v>2008</v>
          </cell>
          <cell r="F5">
            <v>2009</v>
          </cell>
          <cell r="G5">
            <v>2010</v>
          </cell>
        </row>
        <row r="6">
          <cell r="B6">
            <v>25161.27</v>
          </cell>
          <cell r="C6">
            <v>24490.5</v>
          </cell>
          <cell r="D6">
            <v>14512.77</v>
          </cell>
          <cell r="E6">
            <v>11307.25</v>
          </cell>
          <cell r="F6">
            <v>14479.63</v>
          </cell>
          <cell r="G6">
            <v>13481.088</v>
          </cell>
        </row>
        <row r="7">
          <cell r="A7" t="str">
            <v>ثاني أكسيد الكبريت</v>
          </cell>
          <cell r="B7">
            <v>1141.07</v>
          </cell>
          <cell r="C7">
            <v>14369.72</v>
          </cell>
          <cell r="D7">
            <v>5606.26</v>
          </cell>
          <cell r="E7">
            <v>1233.47</v>
          </cell>
          <cell r="F7">
            <v>5383.04</v>
          </cell>
          <cell r="G7">
            <v>4240.0300000000007</v>
          </cell>
        </row>
        <row r="8">
          <cell r="A8" t="str">
            <v>مركبات عضوية متطايرة</v>
          </cell>
          <cell r="B8">
            <v>167.06</v>
          </cell>
          <cell r="C8">
            <v>158.02000000000001</v>
          </cell>
          <cell r="D8">
            <v>210.59</v>
          </cell>
          <cell r="E8">
            <v>224.29</v>
          </cell>
          <cell r="F8">
            <v>231.03</v>
          </cell>
          <cell r="G8">
            <v>189</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6">
          <cell r="K56" t="str">
            <v>Abu Dhabi</v>
          </cell>
        </row>
        <row r="57">
          <cell r="K57" t="str">
            <v>أبوظبي</v>
          </cell>
          <cell r="L57" t="str">
            <v>العين</v>
          </cell>
          <cell r="M57" t="str">
            <v>المنطقة الغربية</v>
          </cell>
        </row>
        <row r="58">
          <cell r="K58">
            <v>27186.5</v>
          </cell>
          <cell r="L58">
            <v>4022.6</v>
          </cell>
          <cell r="M58">
            <v>2038.2</v>
          </cell>
        </row>
      </sheetData>
      <sheetData sheetId="1"/>
      <sheetData sheetId="2"/>
    </sheetDataSet>
  </externalBook>
</externalLink>
</file>

<file path=xl/tables/table1.xml><?xml version="1.0" encoding="utf-8"?>
<table xmlns="http://schemas.openxmlformats.org/spreadsheetml/2006/main" id="1" name="Table133" displayName="Table133" ref="B21:F21" headerRowCount="0" insertRow="1" totalsRowShown="0" headerRowDxfId="6" dataDxfId="5">
  <tableColumns count="5">
    <tableColumn id="2" name="Column2" dataDxfId="4"/>
    <tableColumn id="1" name="Column1" dataDxfId="3"/>
    <tableColumn id="4" name="Column4" dataDxfId="2"/>
    <tableColumn id="3" name="Column3" dataDxfId="1"/>
    <tableColumn id="6" name="Column6"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9"/>
  <sheetViews>
    <sheetView rightToLeft="1" view="pageBreakPreview" zoomScaleSheetLayoutView="100" workbookViewId="0">
      <selection activeCell="B6" sqref="B6"/>
    </sheetView>
  </sheetViews>
  <sheetFormatPr defaultRowHeight="18.75"/>
  <cols>
    <col min="1" max="1" width="18" style="5" customWidth="1"/>
    <col min="2" max="16384" width="9.140625" style="5"/>
  </cols>
  <sheetData>
    <row r="1" spans="1:5" ht="21" customHeight="1">
      <c r="B1" s="18" t="s">
        <v>518</v>
      </c>
      <c r="C1" s="4"/>
      <c r="D1" s="4"/>
      <c r="E1" s="4"/>
    </row>
    <row r="2" spans="1:5" ht="14.25" customHeight="1">
      <c r="B2" s="3" t="s">
        <v>532</v>
      </c>
      <c r="C2" s="3"/>
      <c r="D2" s="3"/>
      <c r="E2" s="4"/>
    </row>
    <row r="3" spans="1:5">
      <c r="B3" s="19" t="s">
        <v>511</v>
      </c>
      <c r="C3" s="3"/>
      <c r="D3" s="3"/>
      <c r="E3" s="4"/>
    </row>
    <row r="4" spans="1:5">
      <c r="B4" s="19" t="s">
        <v>512</v>
      </c>
      <c r="C4" s="3"/>
      <c r="D4" s="3"/>
      <c r="E4" s="4"/>
    </row>
    <row r="5" spans="1:5">
      <c r="B5" s="19" t="s">
        <v>513</v>
      </c>
      <c r="C5" s="3"/>
      <c r="D5" s="3"/>
      <c r="E5" s="4"/>
    </row>
    <row r="6" spans="1:5" ht="23.25" customHeight="1">
      <c r="A6" s="19"/>
      <c r="B6" s="3" t="s">
        <v>514</v>
      </c>
      <c r="C6" s="3"/>
      <c r="D6" s="19"/>
      <c r="E6" s="3"/>
    </row>
    <row r="7" spans="1:5">
      <c r="B7" s="19" t="s">
        <v>515</v>
      </c>
      <c r="C7" s="3"/>
      <c r="D7" s="3"/>
      <c r="E7" s="4"/>
    </row>
    <row r="8" spans="1:5">
      <c r="B8" s="19" t="s">
        <v>820</v>
      </c>
      <c r="C8" s="4"/>
      <c r="D8" s="4"/>
      <c r="E8" s="4"/>
    </row>
    <row r="9" spans="1:5" ht="20.25" customHeight="1">
      <c r="B9" s="2"/>
      <c r="C9" s="7"/>
      <c r="D9" s="7"/>
      <c r="E9" s="4"/>
    </row>
    <row r="10" spans="1:5" ht="22.5" customHeight="1">
      <c r="B10" s="20"/>
      <c r="C10" s="7"/>
      <c r="D10" s="7"/>
      <c r="E10" s="4"/>
    </row>
    <row r="11" spans="1:5">
      <c r="B11" s="20"/>
      <c r="C11" s="7"/>
      <c r="D11" s="7"/>
      <c r="E11" s="4"/>
    </row>
    <row r="12" spans="1:5">
      <c r="B12" s="20"/>
      <c r="C12" s="7"/>
      <c r="D12" s="7"/>
      <c r="E12" s="4"/>
    </row>
    <row r="13" spans="1:5" ht="18.75" customHeight="1">
      <c r="B13" s="20"/>
      <c r="C13" s="7"/>
      <c r="D13" s="7"/>
      <c r="E13" s="4"/>
    </row>
    <row r="14" spans="1:5" ht="12" customHeight="1">
      <c r="B14" s="20"/>
      <c r="C14" s="8"/>
      <c r="D14" s="9"/>
      <c r="E14" s="6"/>
    </row>
    <row r="15" spans="1:5">
      <c r="B15" s="20"/>
      <c r="C15" s="10"/>
      <c r="D15" s="6"/>
      <c r="E15" s="6"/>
    </row>
    <row r="16" spans="1:5">
      <c r="B16" s="20"/>
      <c r="C16" s="10"/>
      <c r="D16" s="6"/>
      <c r="E16" s="6"/>
    </row>
    <row r="17" spans="1:5">
      <c r="B17" s="20"/>
      <c r="C17" s="10"/>
      <c r="D17" s="6"/>
      <c r="E17" s="6"/>
    </row>
    <row r="18" spans="1:5" ht="22.5" customHeight="1">
      <c r="B18" s="20"/>
      <c r="C18" s="10"/>
      <c r="D18" s="6"/>
    </row>
    <row r="19" spans="1:5">
      <c r="B19" s="20"/>
      <c r="C19" s="10"/>
      <c r="D19" s="6"/>
    </row>
    <row r="20" spans="1:5">
      <c r="B20" s="20"/>
      <c r="C20" s="10"/>
      <c r="D20" s="6"/>
    </row>
    <row r="21" spans="1:5">
      <c r="B21" s="20"/>
      <c r="C21" s="10"/>
      <c r="D21" s="6"/>
    </row>
    <row r="22" spans="1:5">
      <c r="B22" s="20"/>
      <c r="C22" s="10"/>
      <c r="D22" s="6"/>
      <c r="E22" s="6"/>
    </row>
    <row r="23" spans="1:5">
      <c r="B23" s="20"/>
      <c r="C23" s="10"/>
      <c r="D23" s="6"/>
      <c r="E23" s="6"/>
    </row>
    <row r="24" spans="1:5">
      <c r="B24" s="20"/>
      <c r="C24" s="10"/>
      <c r="D24" s="6"/>
      <c r="E24" s="6"/>
    </row>
    <row r="25" spans="1:5">
      <c r="B25" s="20"/>
      <c r="C25" s="10"/>
      <c r="D25" s="6"/>
      <c r="E25" s="6"/>
    </row>
    <row r="26" spans="1:5">
      <c r="B26" s="20"/>
      <c r="C26" s="10"/>
      <c r="D26" s="6"/>
      <c r="E26" s="6"/>
    </row>
    <row r="27" spans="1:5">
      <c r="B27" s="20"/>
      <c r="C27" s="10"/>
      <c r="D27" s="6"/>
      <c r="E27" s="6"/>
    </row>
    <row r="28" spans="1:5">
      <c r="B28" s="20"/>
      <c r="C28" s="1"/>
      <c r="D28" s="6"/>
      <c r="E28" s="6"/>
    </row>
    <row r="29" spans="1:5">
      <c r="B29" s="20"/>
      <c r="C29" s="1"/>
      <c r="D29" s="6"/>
      <c r="E29" s="6"/>
    </row>
    <row r="30" spans="1:5">
      <c r="B30" s="2"/>
      <c r="C30" s="1"/>
      <c r="D30" s="6"/>
    </row>
    <row r="31" spans="1:5">
      <c r="B31" s="22"/>
      <c r="C31" s="1"/>
      <c r="D31" s="6"/>
    </row>
    <row r="32" spans="1:5">
      <c r="A32" s="21"/>
      <c r="B32" s="22"/>
      <c r="C32" s="23"/>
      <c r="D32" s="21"/>
      <c r="E32" s="21"/>
    </row>
    <row r="33" spans="1:5">
      <c r="A33" s="21"/>
      <c r="B33" s="22"/>
      <c r="C33" s="23"/>
      <c r="D33" s="21"/>
      <c r="E33" s="21"/>
    </row>
    <row r="34" spans="1:5">
      <c r="A34" s="21"/>
      <c r="C34" s="23"/>
      <c r="D34" s="21"/>
      <c r="E34" s="21"/>
    </row>
    <row r="35" spans="1:5">
      <c r="B35" s="1"/>
      <c r="C35" s="1"/>
    </row>
    <row r="36" spans="1:5">
      <c r="B36" s="1"/>
      <c r="C36" s="1"/>
    </row>
    <row r="37" spans="1:5">
      <c r="B37" s="1"/>
      <c r="C37" s="1"/>
    </row>
    <row r="38" spans="1:5">
      <c r="B38" s="1"/>
      <c r="C38" s="1"/>
    </row>
    <row r="39" spans="1:5">
      <c r="B39" s="1"/>
      <c r="C39" s="1"/>
    </row>
    <row r="40" spans="1:5">
      <c r="B40" s="1"/>
      <c r="C40" s="1"/>
    </row>
    <row r="89" spans="2:3">
      <c r="B89" s="11"/>
      <c r="C89" s="12"/>
    </row>
    <row r="90" spans="2:3">
      <c r="B90" s="11"/>
      <c r="C90" s="12"/>
    </row>
    <row r="91" spans="2:3">
      <c r="B91" s="13"/>
      <c r="C91" s="14"/>
    </row>
    <row r="92" spans="2:3">
      <c r="B92" s="15"/>
      <c r="C92" s="14"/>
    </row>
    <row r="93" spans="2:3">
      <c r="B93" s="15"/>
      <c r="C93" s="14"/>
    </row>
    <row r="94" spans="2:3">
      <c r="B94" s="15"/>
      <c r="C94" s="14"/>
    </row>
    <row r="95" spans="2:3">
      <c r="B95" s="15"/>
      <c r="C95" s="14"/>
    </row>
    <row r="96" spans="2:3">
      <c r="B96" s="15"/>
      <c r="C96" s="14"/>
    </row>
    <row r="97" spans="2:3">
      <c r="B97" s="15"/>
      <c r="C97" s="14"/>
    </row>
    <row r="103" spans="2:3">
      <c r="B103" s="13"/>
    </row>
    <row r="104" spans="2:3">
      <c r="B104" s="15"/>
    </row>
    <row r="105" spans="2:3">
      <c r="B105" s="15"/>
    </row>
    <row r="106" spans="2:3">
      <c r="B106" s="15"/>
    </row>
    <row r="107" spans="2:3">
      <c r="B107" s="15"/>
    </row>
    <row r="108" spans="2:3">
      <c r="B108" s="15"/>
    </row>
    <row r="109" spans="2:3">
      <c r="B109" s="15"/>
    </row>
    <row r="110" spans="2:3">
      <c r="B110" s="15"/>
    </row>
    <row r="111" spans="2:3">
      <c r="B111" s="15"/>
    </row>
    <row r="112" spans="2:3">
      <c r="B112" s="15"/>
    </row>
    <row r="113" spans="2:3">
      <c r="B113" s="15"/>
    </row>
    <row r="114" spans="2:3">
      <c r="B114" s="15"/>
    </row>
    <row r="119" spans="2:3">
      <c r="B119" s="16"/>
      <c r="C119" s="16"/>
    </row>
    <row r="120" spans="2:3">
      <c r="B120" s="17"/>
      <c r="C120" s="16"/>
    </row>
    <row r="121" spans="2:3">
      <c r="B121" s="17"/>
      <c r="C121" s="16"/>
    </row>
    <row r="122" spans="2:3">
      <c r="B122" s="17"/>
      <c r="C122" s="16"/>
    </row>
    <row r="123" spans="2:3">
      <c r="B123" s="17"/>
      <c r="C123" s="16"/>
    </row>
    <row r="124" spans="2:3">
      <c r="B124" s="16"/>
      <c r="C124" s="16"/>
    </row>
    <row r="125" spans="2:3">
      <c r="B125" s="16"/>
      <c r="C125" s="16"/>
    </row>
    <row r="127" spans="2:3">
      <c r="B127" s="16"/>
      <c r="C127" s="16"/>
    </row>
    <row r="128" spans="2:3">
      <c r="B128" s="16"/>
      <c r="C128" s="16"/>
    </row>
    <row r="129" spans="2:3">
      <c r="B129" s="16"/>
      <c r="C129" s="16"/>
    </row>
    <row r="130" spans="2:3">
      <c r="B130" s="16" t="s">
        <v>249</v>
      </c>
      <c r="C130" s="16"/>
    </row>
    <row r="131" spans="2:3">
      <c r="B131" s="17" t="s">
        <v>276</v>
      </c>
      <c r="C131" s="16"/>
    </row>
    <row r="132" spans="2:3">
      <c r="B132" s="17" t="s">
        <v>275</v>
      </c>
      <c r="C132" s="16"/>
    </row>
    <row r="133" spans="2:3">
      <c r="B133" s="17" t="s">
        <v>259</v>
      </c>
      <c r="C133" s="16"/>
    </row>
    <row r="134" spans="2:3">
      <c r="B134" s="17" t="s">
        <v>260</v>
      </c>
      <c r="C134" s="16"/>
    </row>
    <row r="135" spans="2:3">
      <c r="B135" s="17" t="s">
        <v>278</v>
      </c>
      <c r="C135" s="16"/>
    </row>
    <row r="136" spans="2:3">
      <c r="B136" s="17" t="s">
        <v>281</v>
      </c>
      <c r="C136" s="16"/>
    </row>
    <row r="137" spans="2:3">
      <c r="B137" s="17" t="s">
        <v>261</v>
      </c>
      <c r="C137" s="16"/>
    </row>
    <row r="138" spans="2:3">
      <c r="B138" s="16"/>
    </row>
    <row r="139" spans="2:3">
      <c r="B139" s="16"/>
      <c r="C139" s="16"/>
    </row>
    <row r="140" spans="2:3">
      <c r="B140" s="16"/>
      <c r="C140" s="16"/>
    </row>
    <row r="141" spans="2:3">
      <c r="B141" s="16"/>
      <c r="C141" s="16"/>
    </row>
    <row r="142" spans="2:3">
      <c r="B142" s="16" t="s">
        <v>250</v>
      </c>
      <c r="C142" s="16"/>
    </row>
    <row r="143" spans="2:3">
      <c r="B143" s="17" t="s">
        <v>262</v>
      </c>
      <c r="C143" s="16"/>
    </row>
    <row r="144" spans="2:3">
      <c r="B144" s="17" t="s">
        <v>263</v>
      </c>
      <c r="C144" s="16"/>
    </row>
    <row r="145" spans="2:3">
      <c r="B145" s="17" t="s">
        <v>251</v>
      </c>
      <c r="C145" s="16"/>
    </row>
    <row r="146" spans="2:3">
      <c r="B146" s="17" t="s">
        <v>264</v>
      </c>
      <c r="C146" s="16"/>
    </row>
    <row r="147" spans="2:3">
      <c r="C147" s="16"/>
    </row>
    <row r="148" spans="2:3">
      <c r="C148" s="16"/>
    </row>
    <row r="153" spans="2:3">
      <c r="B153" s="12" t="s">
        <v>252</v>
      </c>
    </row>
    <row r="154" spans="2:3">
      <c r="B154" s="11" t="s">
        <v>265</v>
      </c>
    </row>
    <row r="155" spans="2:3">
      <c r="B155" s="11" t="s">
        <v>253</v>
      </c>
    </row>
    <row r="156" spans="2:3">
      <c r="B156" s="11" t="s">
        <v>266</v>
      </c>
    </row>
    <row r="157" spans="2:3">
      <c r="B157" s="11" t="s">
        <v>314</v>
      </c>
    </row>
    <row r="158" spans="2:3">
      <c r="B158" s="11" t="s">
        <v>317</v>
      </c>
    </row>
    <row r="159" spans="2:3">
      <c r="B159" s="11" t="s">
        <v>319</v>
      </c>
    </row>
    <row r="160" spans="2:3">
      <c r="B160" s="11" t="s">
        <v>313</v>
      </c>
    </row>
    <row r="161" spans="2:5">
      <c r="B161" s="11" t="s">
        <v>274</v>
      </c>
    </row>
    <row r="166" spans="2:5">
      <c r="B166" s="16" t="s">
        <v>238</v>
      </c>
      <c r="C166" s="16"/>
      <c r="D166" s="16"/>
      <c r="E166" s="16"/>
    </row>
    <row r="167" spans="2:5">
      <c r="B167" s="17" t="s">
        <v>256</v>
      </c>
      <c r="C167" s="16"/>
      <c r="D167" s="16"/>
      <c r="E167" s="16"/>
    </row>
    <row r="168" spans="2:5">
      <c r="B168" s="17" t="s">
        <v>257</v>
      </c>
      <c r="C168" s="16"/>
      <c r="D168" s="16"/>
      <c r="E168" s="16"/>
    </row>
    <row r="169" spans="2:5">
      <c r="B169" s="17" t="s">
        <v>258</v>
      </c>
      <c r="C169" s="16"/>
      <c r="D169" s="16"/>
      <c r="E169" s="16"/>
    </row>
    <row r="170" spans="2:5">
      <c r="B170" s="17" t="s">
        <v>248</v>
      </c>
      <c r="C170" s="16"/>
      <c r="D170" s="16"/>
      <c r="E170" s="16"/>
    </row>
    <row r="171" spans="2:5">
      <c r="B171" s="16"/>
      <c r="C171" s="16"/>
      <c r="D171" s="16"/>
      <c r="E171" s="16"/>
    </row>
    <row r="172" spans="2:5">
      <c r="B172" s="16" t="s">
        <v>249</v>
      </c>
      <c r="C172" s="16"/>
      <c r="D172" s="16"/>
      <c r="E172" s="16"/>
    </row>
    <row r="173" spans="2:5">
      <c r="B173" s="17" t="s">
        <v>276</v>
      </c>
      <c r="C173" s="16"/>
      <c r="D173" s="16"/>
      <c r="E173" s="16"/>
    </row>
    <row r="174" spans="2:5">
      <c r="B174" s="17" t="s">
        <v>275</v>
      </c>
      <c r="C174" s="16"/>
      <c r="D174" s="16"/>
      <c r="E174" s="16"/>
    </row>
    <row r="175" spans="2:5">
      <c r="B175" s="17" t="s">
        <v>259</v>
      </c>
      <c r="C175" s="16"/>
      <c r="D175" s="16"/>
      <c r="E175" s="16"/>
    </row>
    <row r="176" spans="2:5">
      <c r="B176" s="17" t="s">
        <v>260</v>
      </c>
      <c r="C176" s="16"/>
      <c r="D176" s="16"/>
      <c r="E176" s="16"/>
    </row>
    <row r="177" spans="2:5">
      <c r="B177" s="17" t="s">
        <v>278</v>
      </c>
      <c r="C177" s="16"/>
      <c r="D177" s="16"/>
      <c r="E177" s="16"/>
    </row>
    <row r="178" spans="2:5">
      <c r="B178" s="17" t="s">
        <v>281</v>
      </c>
      <c r="C178" s="16"/>
      <c r="D178" s="16"/>
      <c r="E178" s="16"/>
    </row>
    <row r="179" spans="2:5">
      <c r="B179" s="17" t="s">
        <v>261</v>
      </c>
      <c r="C179" s="16"/>
      <c r="D179" s="16"/>
      <c r="E179" s="16"/>
    </row>
    <row r="180" spans="2:5">
      <c r="B180" s="16"/>
      <c r="C180" s="16"/>
      <c r="D180" s="16"/>
      <c r="E180" s="16"/>
    </row>
    <row r="181" spans="2:5">
      <c r="B181" s="16" t="s">
        <v>250</v>
      </c>
      <c r="C181" s="16"/>
      <c r="D181" s="16"/>
      <c r="E181" s="16"/>
    </row>
    <row r="182" spans="2:5">
      <c r="B182" s="17" t="s">
        <v>262</v>
      </c>
      <c r="C182" s="16"/>
      <c r="D182" s="16"/>
      <c r="E182" s="16"/>
    </row>
    <row r="183" spans="2:5">
      <c r="B183" s="17" t="s">
        <v>263</v>
      </c>
      <c r="C183" s="16"/>
      <c r="D183" s="16"/>
      <c r="E183" s="16"/>
    </row>
    <row r="184" spans="2:5">
      <c r="B184" s="17" t="s">
        <v>251</v>
      </c>
      <c r="C184" s="16"/>
      <c r="D184" s="16"/>
      <c r="E184" s="16"/>
    </row>
    <row r="185" spans="2:5">
      <c r="B185" s="17" t="s">
        <v>264</v>
      </c>
      <c r="C185" s="16"/>
      <c r="D185" s="16"/>
      <c r="E185" s="16"/>
    </row>
    <row r="190" spans="2:5">
      <c r="B190" s="13" t="s">
        <v>279</v>
      </c>
      <c r="C190" s="14"/>
    </row>
    <row r="191" spans="2:5">
      <c r="B191" s="15" t="s">
        <v>267</v>
      </c>
      <c r="C191" s="14"/>
    </row>
    <row r="192" spans="2:5">
      <c r="B192" s="15" t="s">
        <v>268</v>
      </c>
      <c r="C192" s="14"/>
    </row>
    <row r="193" spans="2:3">
      <c r="B193" s="15" t="s">
        <v>269</v>
      </c>
      <c r="C193" s="14"/>
    </row>
    <row r="194" spans="2:3">
      <c r="B194" s="15" t="s">
        <v>270</v>
      </c>
      <c r="C194" s="14"/>
    </row>
    <row r="195" spans="2:3">
      <c r="B195" s="15" t="s">
        <v>271</v>
      </c>
      <c r="C195" s="14"/>
    </row>
    <row r="196" spans="2:3">
      <c r="B196" s="15" t="s">
        <v>272</v>
      </c>
      <c r="C196" s="14"/>
    </row>
    <row r="197" spans="2:3">
      <c r="B197" s="13"/>
      <c r="C197" s="14"/>
    </row>
    <row r="198" spans="2:3">
      <c r="B198" s="13" t="s">
        <v>239</v>
      </c>
      <c r="C198" s="14"/>
    </row>
    <row r="199" spans="2:3">
      <c r="B199" s="15" t="s">
        <v>254</v>
      </c>
      <c r="C199" s="14"/>
    </row>
    <row r="200" spans="2:3">
      <c r="B200" s="15" t="s">
        <v>240</v>
      </c>
      <c r="C200" s="14"/>
    </row>
    <row r="201" spans="2:3">
      <c r="B201" s="15" t="s">
        <v>255</v>
      </c>
      <c r="C201" s="14"/>
    </row>
    <row r="202" spans="2:3">
      <c r="B202" s="15" t="s">
        <v>241</v>
      </c>
    </row>
    <row r="203" spans="2:3">
      <c r="B203" s="15" t="s">
        <v>242</v>
      </c>
    </row>
    <row r="204" spans="2:3">
      <c r="B204" s="15" t="s">
        <v>243</v>
      </c>
    </row>
    <row r="205" spans="2:3">
      <c r="B205" s="15" t="s">
        <v>244</v>
      </c>
    </row>
    <row r="206" spans="2:3">
      <c r="B206" s="15" t="s">
        <v>245</v>
      </c>
    </row>
    <row r="207" spans="2:3">
      <c r="B207" s="15" t="s">
        <v>278</v>
      </c>
    </row>
    <row r="208" spans="2:3">
      <c r="B208" s="15" t="s">
        <v>246</v>
      </c>
    </row>
    <row r="209" spans="2:2">
      <c r="B209" s="15" t="s">
        <v>247</v>
      </c>
    </row>
  </sheetData>
  <phoneticPr fontId="11" type="noConversion"/>
  <pageMargins left="0.70866141732283472" right="0.70866141732283472" top="1.06" bottom="0.19685039370078741" header="0.67" footer="0.11811023622047245"/>
  <pageSetup paperSize="9" orientation="portrait" r:id="rId1"/>
  <rowBreaks count="11" manualBreakCount="11">
    <brk id="46" max="16383" man="1"/>
    <brk id="65" max="16383" man="1"/>
    <brk id="76" max="16383" man="1"/>
    <brk id="97" max="16383" man="1"/>
    <brk id="114" max="16383" man="1"/>
    <brk id="124" max="16383" man="1"/>
    <brk id="137" max="16383" man="1"/>
    <brk id="148" max="16383" man="1"/>
    <brk id="162" max="16383" man="1"/>
    <brk id="186" max="16383" man="1"/>
    <brk id="21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34"/>
  <sheetViews>
    <sheetView rightToLeft="1" view="pageBreakPreview" topLeftCell="A25" zoomScaleSheetLayoutView="100" workbookViewId="0">
      <selection sqref="A1:XFD1048576"/>
    </sheetView>
  </sheetViews>
  <sheetFormatPr defaultRowHeight="14.25"/>
  <cols>
    <col min="1" max="1" width="44.42578125" style="99" customWidth="1"/>
    <col min="2" max="2" width="9.140625" style="99" customWidth="1"/>
    <col min="3" max="3" width="12.5703125" style="99" customWidth="1"/>
    <col min="4" max="4" width="9.140625" style="99" customWidth="1"/>
    <col min="5" max="5" width="10.85546875" style="99" customWidth="1"/>
    <col min="6" max="16384" width="9.140625" style="99"/>
  </cols>
  <sheetData>
    <row r="1" spans="1:5" ht="31.5" customHeight="1">
      <c r="A1" s="98" t="s">
        <v>38</v>
      </c>
    </row>
    <row r="2" spans="1:5" ht="312" customHeight="1">
      <c r="A2" s="2682" t="s">
        <v>922</v>
      </c>
      <c r="B2" s="2700"/>
      <c r="C2" s="2700"/>
      <c r="D2" s="2700"/>
      <c r="E2" s="2700"/>
    </row>
    <row r="4" spans="1:5" ht="14.25" customHeight="1">
      <c r="A4" s="354"/>
    </row>
    <row r="5" spans="1:5" ht="22.5" customHeight="1">
      <c r="A5" s="44" t="s">
        <v>13</v>
      </c>
      <c r="B5" s="368"/>
      <c r="C5" s="369">
        <v>96381</v>
      </c>
      <c r="D5" s="308"/>
      <c r="E5" s="308"/>
    </row>
    <row r="6" spans="1:5" ht="22.5" customHeight="1">
      <c r="A6" s="44" t="s">
        <v>644</v>
      </c>
      <c r="B6" s="368"/>
      <c r="C6" s="368">
        <v>92.2</v>
      </c>
      <c r="D6" s="308"/>
      <c r="E6" s="2732">
        <v>2010</v>
      </c>
    </row>
    <row r="7" spans="1:5" ht="22.5" customHeight="1">
      <c r="A7" s="44" t="s">
        <v>645</v>
      </c>
      <c r="B7" s="368"/>
      <c r="C7" s="368">
        <v>212</v>
      </c>
      <c r="D7" s="308"/>
      <c r="E7" s="2732"/>
    </row>
    <row r="8" spans="1:5" ht="22.5" customHeight="1">
      <c r="A8" s="44" t="s">
        <v>921</v>
      </c>
      <c r="B8" s="368"/>
      <c r="C8" s="369">
        <v>2255</v>
      </c>
      <c r="D8" s="308"/>
      <c r="E8" s="2732"/>
    </row>
    <row r="9" spans="1:5" ht="22.5" customHeight="1">
      <c r="A9" s="370" t="s">
        <v>767</v>
      </c>
      <c r="B9" s="368"/>
      <c r="C9" s="369">
        <v>4847</v>
      </c>
      <c r="D9" s="308"/>
      <c r="E9" s="2732"/>
    </row>
    <row r="10" spans="1:5" ht="22.5" customHeight="1">
      <c r="A10" s="44" t="s">
        <v>768</v>
      </c>
      <c r="B10" s="368"/>
      <c r="C10" s="369">
        <v>41713000</v>
      </c>
      <c r="D10" s="308"/>
      <c r="E10" s="2732"/>
    </row>
    <row r="11" spans="1:5" ht="22.5" customHeight="1">
      <c r="A11" s="44" t="s">
        <v>769</v>
      </c>
      <c r="B11" s="368"/>
      <c r="C11" s="371">
        <v>20.66</v>
      </c>
      <c r="D11" s="308"/>
      <c r="E11" s="2732"/>
    </row>
    <row r="12" spans="1:5" ht="22.5" customHeight="1">
      <c r="A12" s="44" t="s">
        <v>646</v>
      </c>
      <c r="B12" s="368"/>
      <c r="C12" s="372">
        <v>668833</v>
      </c>
      <c r="D12" s="308"/>
      <c r="E12" s="2732"/>
    </row>
    <row r="13" spans="1:5" ht="22.5" customHeight="1">
      <c r="A13" s="44" t="s">
        <v>39</v>
      </c>
      <c r="B13" s="368"/>
      <c r="C13" s="372">
        <v>204260</v>
      </c>
      <c r="D13" s="308"/>
      <c r="E13" s="2732"/>
    </row>
    <row r="14" spans="1:5" ht="22.5" customHeight="1">
      <c r="A14" s="44" t="s">
        <v>450</v>
      </c>
      <c r="B14" s="368"/>
      <c r="C14" s="372">
        <v>3160584</v>
      </c>
      <c r="D14" s="308"/>
      <c r="E14" s="2732"/>
    </row>
    <row r="15" spans="1:5" ht="22.5" customHeight="1">
      <c r="A15" s="44" t="s">
        <v>449</v>
      </c>
      <c r="B15" s="373"/>
      <c r="C15" s="374">
        <v>208604</v>
      </c>
      <c r="E15" s="2732"/>
    </row>
    <row r="16" spans="1:5" ht="22.5" customHeight="1">
      <c r="A16" s="44" t="s">
        <v>40</v>
      </c>
      <c r="B16" s="373"/>
      <c r="C16" s="373">
        <v>116</v>
      </c>
      <c r="E16" s="2732"/>
    </row>
    <row r="17" spans="1:7" ht="22.5" customHeight="1">
      <c r="A17" s="44" t="s">
        <v>770</v>
      </c>
      <c r="B17" s="373"/>
      <c r="C17" s="375">
        <v>1812</v>
      </c>
      <c r="E17" s="2732"/>
    </row>
    <row r="18" spans="1:7" ht="29.25" customHeight="1">
      <c r="A18" s="98" t="s">
        <v>623</v>
      </c>
    </row>
    <row r="19" spans="1:7" ht="234.75" customHeight="1">
      <c r="A19" s="2682" t="s">
        <v>884</v>
      </c>
      <c r="B19" s="2700"/>
      <c r="C19" s="2700"/>
      <c r="D19" s="2700"/>
      <c r="E19" s="2700"/>
    </row>
    <row r="21" spans="1:7" ht="24.75" customHeight="1">
      <c r="A21" s="692" t="s">
        <v>624</v>
      </c>
      <c r="B21" s="692"/>
      <c r="C21" s="692"/>
      <c r="D21" s="692"/>
      <c r="E21" s="692"/>
    </row>
    <row r="22" spans="1:7" ht="21" customHeight="1">
      <c r="A22" s="376" t="s">
        <v>20</v>
      </c>
      <c r="B22" s="377">
        <v>2007</v>
      </c>
      <c r="C22" s="377">
        <v>2008</v>
      </c>
      <c r="D22" s="377">
        <v>2009</v>
      </c>
      <c r="E22" s="377">
        <v>2010</v>
      </c>
    </row>
    <row r="23" spans="1:7" ht="20.25" customHeight="1">
      <c r="A23" s="356" t="s">
        <v>13</v>
      </c>
      <c r="B23" s="331">
        <v>62991</v>
      </c>
      <c r="C23" s="378">
        <v>73677</v>
      </c>
      <c r="D23" s="378">
        <v>86402</v>
      </c>
      <c r="E23" s="378">
        <v>96381</v>
      </c>
      <c r="F23" s="766"/>
      <c r="G23" s="766"/>
    </row>
    <row r="24" spans="1:7" ht="21" customHeight="1">
      <c r="A24" s="356" t="s">
        <v>15</v>
      </c>
      <c r="B24" s="358" t="s">
        <v>622</v>
      </c>
      <c r="C24" s="331">
        <v>10686</v>
      </c>
      <c r="D24" s="331">
        <v>12725</v>
      </c>
      <c r="E24" s="331">
        <v>9979</v>
      </c>
      <c r="F24" s="766"/>
      <c r="G24" s="766"/>
    </row>
    <row r="25" spans="1:7" ht="30" customHeight="1">
      <c r="A25" s="359" t="s">
        <v>14</v>
      </c>
      <c r="B25" s="360" t="s">
        <v>622</v>
      </c>
      <c r="C25" s="679">
        <v>14.503847876542201</v>
      </c>
      <c r="D25" s="679">
        <v>14.727668341010624</v>
      </c>
      <c r="E25" s="679">
        <v>10.353700418132204</v>
      </c>
    </row>
    <row r="26" spans="1:7" ht="15">
      <c r="A26" s="361" t="s">
        <v>16</v>
      </c>
      <c r="B26" s="362"/>
      <c r="C26" s="362"/>
    </row>
    <row r="28" spans="1:7" ht="15" customHeight="1">
      <c r="A28" s="692" t="s">
        <v>41</v>
      </c>
      <c r="B28" s="692"/>
      <c r="C28" s="692"/>
    </row>
    <row r="29" spans="1:7">
      <c r="A29" s="268" t="s">
        <v>20</v>
      </c>
      <c r="B29" s="689"/>
      <c r="C29" s="247">
        <v>2007</v>
      </c>
      <c r="D29" s="379">
        <v>2008</v>
      </c>
      <c r="E29" s="379">
        <v>2009</v>
      </c>
    </row>
    <row r="30" spans="1:7">
      <c r="A30" s="43" t="s">
        <v>521</v>
      </c>
      <c r="B30" s="363"/>
      <c r="C30" s="364">
        <v>4.8</v>
      </c>
      <c r="D30" s="310">
        <v>4.6059018235871312</v>
      </c>
      <c r="E30" s="310">
        <v>5.3217891362412688</v>
      </c>
    </row>
    <row r="31" spans="1:7">
      <c r="A31" s="311" t="s">
        <v>316</v>
      </c>
      <c r="B31" s="767"/>
      <c r="C31" s="768">
        <v>6.3</v>
      </c>
      <c r="D31" s="768">
        <v>5.7672581202407001</v>
      </c>
      <c r="E31" s="768">
        <v>6.5701835548685539</v>
      </c>
    </row>
    <row r="32" spans="1:7">
      <c r="A32" s="311" t="s">
        <v>522</v>
      </c>
      <c r="B32" s="767"/>
      <c r="C32" s="768">
        <v>0.3</v>
      </c>
      <c r="D32" s="768">
        <v>0.21233382864728287</v>
      </c>
      <c r="E32" s="768">
        <v>0.30077916631613405</v>
      </c>
    </row>
    <row r="33" spans="1:5">
      <c r="A33" s="256" t="s">
        <v>498</v>
      </c>
      <c r="B33" s="365"/>
      <c r="C33" s="366">
        <v>7416</v>
      </c>
      <c r="D33" s="312">
        <v>9083.209977999999</v>
      </c>
      <c r="E33" s="312">
        <v>6771.7197946883234</v>
      </c>
    </row>
    <row r="34" spans="1:5">
      <c r="A34" s="69" t="s">
        <v>282</v>
      </c>
      <c r="B34" s="367"/>
      <c r="C34" s="367"/>
      <c r="D34" s="308"/>
    </row>
  </sheetData>
  <mergeCells count="3">
    <mergeCell ref="A2:E2"/>
    <mergeCell ref="E6:E17"/>
    <mergeCell ref="A19:E19"/>
  </mergeCells>
  <phoneticPr fontId="11" type="noConversion"/>
  <pageMargins left="0.7" right="0.7" top="0.75" bottom="0.56999999999999995" header="0.3" footer="0.3"/>
  <pageSetup paperSize="9" scale="97" orientation="portrait" r:id="rId1"/>
  <headerFooter>
    <oddFooter>&amp;C&amp;P</oddFooter>
  </headerFooter>
  <rowBreaks count="1" manualBreakCount="1">
    <brk id="1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53"/>
  <sheetViews>
    <sheetView rightToLeft="1" view="pageBreakPreview" topLeftCell="B1" zoomScaleSheetLayoutView="100" workbookViewId="0">
      <selection activeCell="F31" sqref="F31"/>
    </sheetView>
  </sheetViews>
  <sheetFormatPr defaultRowHeight="14.25"/>
  <cols>
    <col min="1" max="1" width="36.28515625" style="99" customWidth="1"/>
    <col min="2" max="2" width="12.140625" style="99" customWidth="1"/>
    <col min="3" max="3" width="14.85546875" style="99" customWidth="1"/>
    <col min="4" max="4" width="10.7109375" style="380" customWidth="1"/>
    <col min="5" max="5" width="11.28515625" style="380" customWidth="1"/>
    <col min="6" max="6" width="11.140625" style="99" customWidth="1"/>
    <col min="7" max="7" width="12.5703125" style="99" customWidth="1"/>
    <col min="8" max="8" width="38.85546875" style="99" customWidth="1"/>
    <col min="9" max="16384" width="9.140625" style="99"/>
  </cols>
  <sheetData>
    <row r="1" spans="1:11" ht="18">
      <c r="A1" s="98" t="s">
        <v>867</v>
      </c>
    </row>
    <row r="2" spans="1:11" ht="185.25" customHeight="1">
      <c r="A2" s="2682" t="s">
        <v>908</v>
      </c>
      <c r="B2" s="2682"/>
      <c r="C2" s="2682"/>
      <c r="D2" s="2682"/>
      <c r="E2" s="2682"/>
    </row>
    <row r="3" spans="1:11" ht="20.25" customHeight="1">
      <c r="A3" s="2737" t="s">
        <v>647</v>
      </c>
      <c r="B3" s="2737"/>
      <c r="C3" s="2737"/>
      <c r="D3" s="2737"/>
      <c r="E3" s="2737"/>
    </row>
    <row r="4" spans="1:11">
      <c r="A4" s="381" t="s">
        <v>20</v>
      </c>
      <c r="B4" s="689"/>
      <c r="C4" s="247">
        <v>2007</v>
      </c>
      <c r="D4" s="247">
        <v>2008</v>
      </c>
      <c r="E4" s="247">
        <v>2009</v>
      </c>
    </row>
    <row r="5" spans="1:11">
      <c r="A5" s="43" t="s">
        <v>521</v>
      </c>
      <c r="B5" s="311"/>
      <c r="C5" s="382">
        <v>6.5</v>
      </c>
      <c r="D5" s="383">
        <v>5.5605783075477895</v>
      </c>
      <c r="E5" s="383">
        <v>5.7093824100261434</v>
      </c>
    </row>
    <row r="6" spans="1:11">
      <c r="A6" s="311" t="s">
        <v>316</v>
      </c>
      <c r="B6" s="311"/>
      <c r="C6" s="383">
        <v>19.476356215588336</v>
      </c>
      <c r="D6" s="384">
        <v>18.378705743109624</v>
      </c>
      <c r="E6" s="310">
        <v>18.728826038268409</v>
      </c>
    </row>
    <row r="7" spans="1:11">
      <c r="A7" s="311" t="s">
        <v>522</v>
      </c>
      <c r="B7" s="311"/>
      <c r="C7" s="384">
        <v>1.8873005565313252</v>
      </c>
      <c r="D7" s="111">
        <v>2.6885627766996043</v>
      </c>
      <c r="E7" s="310">
        <v>4.8009634080028976</v>
      </c>
    </row>
    <row r="8" spans="1:11">
      <c r="A8" s="311" t="s">
        <v>498</v>
      </c>
      <c r="B8" s="311"/>
      <c r="C8" s="385">
        <v>6194</v>
      </c>
      <c r="D8" s="386">
        <v>7608.4541690369988</v>
      </c>
      <c r="E8" s="386">
        <v>11165.814144127477</v>
      </c>
    </row>
    <row r="9" spans="1:11">
      <c r="A9" s="166" t="s">
        <v>282</v>
      </c>
      <c r="B9" s="166"/>
      <c r="C9" s="166"/>
      <c r="D9" s="166"/>
      <c r="E9" s="308"/>
    </row>
    <row r="10" spans="1:11">
      <c r="A10" s="104"/>
      <c r="B10" s="104"/>
      <c r="C10" s="104"/>
      <c r="D10" s="387"/>
      <c r="E10" s="387"/>
    </row>
    <row r="11" spans="1:11" ht="15" customHeight="1">
      <c r="A11" s="2738" t="s">
        <v>650</v>
      </c>
      <c r="B11" s="2738"/>
      <c r="C11" s="2738"/>
      <c r="D11" s="697"/>
      <c r="E11" s="697"/>
      <c r="H11" s="2490"/>
      <c r="I11" s="2491">
        <v>2007</v>
      </c>
      <c r="J11" s="2491">
        <v>2008</v>
      </c>
      <c r="K11" s="2491">
        <v>2009</v>
      </c>
    </row>
    <row r="12" spans="1:11">
      <c r="A12" s="409" t="s">
        <v>491</v>
      </c>
      <c r="B12" s="388"/>
      <c r="C12" s="388"/>
      <c r="D12" s="389"/>
      <c r="H12" s="395" t="s">
        <v>500</v>
      </c>
      <c r="I12" s="2492">
        <v>862.7</v>
      </c>
      <c r="J12" s="2493">
        <v>1162.64841113839</v>
      </c>
      <c r="K12" s="2493">
        <v>1342.2655156408669</v>
      </c>
    </row>
    <row r="13" spans="1:11">
      <c r="A13" s="2696" t="s">
        <v>46</v>
      </c>
      <c r="B13" s="2736">
        <v>2008</v>
      </c>
      <c r="C13" s="2740"/>
      <c r="D13" s="2735">
        <v>2009</v>
      </c>
      <c r="E13" s="2736"/>
      <c r="H13" s="395" t="s">
        <v>501</v>
      </c>
      <c r="I13" s="2493">
        <v>801.9</v>
      </c>
      <c r="J13" s="2493">
        <v>1045.215123820848</v>
      </c>
      <c r="K13" s="2493">
        <v>859.16271135641875</v>
      </c>
    </row>
    <row r="14" spans="1:11">
      <c r="A14" s="2697"/>
      <c r="B14" s="119" t="s">
        <v>524</v>
      </c>
      <c r="C14" s="769" t="s">
        <v>49</v>
      </c>
      <c r="D14" s="770" t="s">
        <v>524</v>
      </c>
      <c r="E14" s="119" t="s">
        <v>49</v>
      </c>
      <c r="H14" s="395" t="s">
        <v>502</v>
      </c>
      <c r="I14" s="2493">
        <v>625.79999999999995</v>
      </c>
      <c r="J14" s="2493">
        <v>579.81401135888893</v>
      </c>
      <c r="K14" s="2493">
        <v>461.08240378947369</v>
      </c>
    </row>
    <row r="15" spans="1:11">
      <c r="A15" s="50" t="s">
        <v>285</v>
      </c>
      <c r="B15" s="390">
        <v>129599.11972432256</v>
      </c>
      <c r="C15" s="390">
        <v>39210.925072160469</v>
      </c>
      <c r="D15" s="393">
        <v>100246.72454278091</v>
      </c>
      <c r="E15" s="394">
        <v>30559.738857904591</v>
      </c>
      <c r="H15" s="395" t="s">
        <v>525</v>
      </c>
      <c r="I15" s="2493">
        <v>683.2</v>
      </c>
      <c r="J15" s="2493">
        <v>491.27411442856999</v>
      </c>
      <c r="K15" s="2493">
        <v>906.79295898571365</v>
      </c>
    </row>
    <row r="16" spans="1:11">
      <c r="A16" s="395" t="s">
        <v>500</v>
      </c>
      <c r="B16" s="385">
        <v>4009.3958181830299</v>
      </c>
      <c r="C16" s="385">
        <v>1162.64841113839</v>
      </c>
      <c r="D16" s="396">
        <v>3662.5142574388547</v>
      </c>
      <c r="E16" s="385">
        <v>1342.2655156408669</v>
      </c>
      <c r="H16" s="395" t="s">
        <v>505</v>
      </c>
      <c r="I16" s="2493">
        <v>18093.400000000001</v>
      </c>
      <c r="J16" s="2493">
        <v>17180.6086932</v>
      </c>
      <c r="K16" s="2493">
        <v>10861.066140973526</v>
      </c>
    </row>
    <row r="17" spans="1:11">
      <c r="A17" s="395" t="s">
        <v>501</v>
      </c>
      <c r="B17" s="385">
        <v>1754.2173594651301</v>
      </c>
      <c r="C17" s="385">
        <v>1045.215123820848</v>
      </c>
      <c r="D17" s="396">
        <v>1550.9380664451926</v>
      </c>
      <c r="E17" s="385">
        <v>859.16271135641875</v>
      </c>
      <c r="H17" s="395" t="s">
        <v>907</v>
      </c>
      <c r="I17" s="2493">
        <v>3234.1</v>
      </c>
      <c r="J17" s="2493">
        <v>4601.7382621428596</v>
      </c>
      <c r="K17" s="2493">
        <v>4282.1284513022892</v>
      </c>
    </row>
    <row r="18" spans="1:11">
      <c r="A18" s="395" t="s">
        <v>502</v>
      </c>
      <c r="B18" s="385">
        <v>1315.8604059044401</v>
      </c>
      <c r="C18" s="385">
        <v>579.81401135888893</v>
      </c>
      <c r="D18" s="396">
        <v>647.78614607894747</v>
      </c>
      <c r="E18" s="385">
        <v>461.08240378947369</v>
      </c>
      <c r="H18" s="395" t="s">
        <v>45</v>
      </c>
      <c r="I18" s="2493">
        <v>1588.8</v>
      </c>
      <c r="J18" s="2493">
        <v>4370.35486130769</v>
      </c>
      <c r="K18" s="2493">
        <v>929.46280613333124</v>
      </c>
    </row>
    <row r="19" spans="1:11">
      <c r="A19" s="395" t="s">
        <v>525</v>
      </c>
      <c r="B19" s="385">
        <v>1216.7292904761889</v>
      </c>
      <c r="C19" s="385">
        <v>491.27411442856999</v>
      </c>
      <c r="D19" s="396">
        <v>2557.4029949142837</v>
      </c>
      <c r="E19" s="385">
        <v>906.79295898571365</v>
      </c>
      <c r="H19" s="395" t="s">
        <v>503</v>
      </c>
      <c r="I19" s="2493">
        <v>2712.3</v>
      </c>
      <c r="J19" s="2493">
        <v>5323.6142370076805</v>
      </c>
      <c r="K19" s="2493">
        <v>5554.9077553408297</v>
      </c>
    </row>
    <row r="20" spans="1:11">
      <c r="A20" s="395" t="s">
        <v>505</v>
      </c>
      <c r="B20" s="385">
        <v>82429.174079400007</v>
      </c>
      <c r="C20" s="385">
        <v>17180.6086932</v>
      </c>
      <c r="D20" s="396">
        <v>54067.413688878114</v>
      </c>
      <c r="E20" s="385">
        <v>10861.066140973526</v>
      </c>
      <c r="H20" s="395" t="s">
        <v>783</v>
      </c>
      <c r="I20" s="2493">
        <v>6472.6</v>
      </c>
      <c r="J20" s="2493">
        <v>4244.9427614222168</v>
      </c>
      <c r="K20" s="2493">
        <v>4476.4936500154763</v>
      </c>
    </row>
    <row r="21" spans="1:11">
      <c r="A21" s="395" t="s">
        <v>907</v>
      </c>
      <c r="B21" s="385">
        <v>10188.821098242899</v>
      </c>
      <c r="C21" s="385">
        <v>4601.7382621428596</v>
      </c>
      <c r="D21" s="396">
        <v>10865.19370283987</v>
      </c>
      <c r="E21" s="385">
        <v>4282.1284513022892</v>
      </c>
      <c r="H21" s="395" t="s">
        <v>504</v>
      </c>
      <c r="I21" s="2494">
        <v>195.3</v>
      </c>
      <c r="J21" s="2494">
        <v>210.71459633333299</v>
      </c>
      <c r="K21" s="2494">
        <v>886.37646436666637</v>
      </c>
    </row>
    <row r="22" spans="1:11">
      <c r="A22" s="395" t="s">
        <v>45</v>
      </c>
      <c r="B22" s="385">
        <v>8241.7774781538392</v>
      </c>
      <c r="C22" s="385">
        <v>4370.35486130769</v>
      </c>
      <c r="D22" s="396">
        <v>6163.5777718666623</v>
      </c>
      <c r="E22" s="385">
        <v>929.46280613333124</v>
      </c>
    </row>
    <row r="23" spans="1:11">
      <c r="A23" s="395" t="s">
        <v>503</v>
      </c>
      <c r="B23" s="385">
        <v>10770.452506274798</v>
      </c>
      <c r="C23" s="385">
        <v>5323.6142370076805</v>
      </c>
      <c r="D23" s="396">
        <v>9647.308349359455</v>
      </c>
      <c r="E23" s="385">
        <v>5554.9077553408297</v>
      </c>
    </row>
    <row r="24" spans="1:11">
      <c r="A24" s="395" t="s">
        <v>783</v>
      </c>
      <c r="B24" s="385">
        <v>9190.8031285555535</v>
      </c>
      <c r="C24" s="385">
        <v>4244.9427614222168</v>
      </c>
      <c r="D24" s="396">
        <v>8706.8918772547622</v>
      </c>
      <c r="E24" s="385">
        <v>4476.4936500154763</v>
      </c>
    </row>
    <row r="25" spans="1:11">
      <c r="A25" s="395" t="s">
        <v>504</v>
      </c>
      <c r="B25" s="386">
        <v>481.88855966666694</v>
      </c>
      <c r="C25" s="386">
        <v>210.71459633333299</v>
      </c>
      <c r="D25" s="397">
        <v>2377.6976877047618</v>
      </c>
      <c r="E25" s="386">
        <v>886.37646436666637</v>
      </c>
    </row>
    <row r="26" spans="1:11">
      <c r="A26" s="398" t="s">
        <v>282</v>
      </c>
      <c r="B26" s="166"/>
      <c r="C26" s="166"/>
      <c r="D26" s="398"/>
    </row>
    <row r="27" spans="1:11">
      <c r="A27" s="272"/>
      <c r="B27" s="399"/>
      <c r="C27" s="399"/>
      <c r="D27" s="693"/>
    </row>
    <row r="28" spans="1:11" ht="15" customHeight="1">
      <c r="A28" s="2739" t="s">
        <v>648</v>
      </c>
      <c r="B28" s="2739"/>
      <c r="C28" s="2739"/>
      <c r="D28" s="2739"/>
      <c r="E28" s="2739"/>
    </row>
    <row r="29" spans="1:11">
      <c r="A29" s="409" t="s">
        <v>491</v>
      </c>
      <c r="B29" s="388"/>
      <c r="C29" s="388"/>
      <c r="D29" s="389"/>
    </row>
    <row r="30" spans="1:11" ht="15" customHeight="1">
      <c r="A30" s="2694" t="s">
        <v>46</v>
      </c>
      <c r="B30" s="2733">
        <v>2008</v>
      </c>
      <c r="C30" s="2734"/>
      <c r="D30" s="2735">
        <v>2009</v>
      </c>
      <c r="E30" s="2736"/>
    </row>
    <row r="31" spans="1:11" ht="28.5" customHeight="1">
      <c r="A31" s="2695"/>
      <c r="B31" s="771" t="s">
        <v>47</v>
      </c>
      <c r="C31" s="772" t="s">
        <v>48</v>
      </c>
      <c r="D31" s="773" t="s">
        <v>47</v>
      </c>
      <c r="E31" s="771" t="s">
        <v>48</v>
      </c>
    </row>
    <row r="32" spans="1:11">
      <c r="A32" s="171" t="s">
        <v>285</v>
      </c>
      <c r="B32" s="400">
        <v>9510.0097274563759</v>
      </c>
      <c r="C32" s="400">
        <v>18958.645622501546</v>
      </c>
      <c r="D32" s="392">
        <v>11297.770614811301</v>
      </c>
      <c r="E32" s="390">
        <v>25696.304212444174</v>
      </c>
    </row>
    <row r="33" spans="1:6">
      <c r="A33" s="401" t="s">
        <v>500</v>
      </c>
      <c r="B33" s="316">
        <v>499.19101856250001</v>
      </c>
      <c r="C33" s="316">
        <v>220.07978108035698</v>
      </c>
      <c r="D33" s="396">
        <v>497.02079324148644</v>
      </c>
      <c r="E33" s="385">
        <v>263.67180394117662</v>
      </c>
    </row>
    <row r="34" spans="1:6">
      <c r="A34" s="401" t="s">
        <v>501</v>
      </c>
      <c r="B34" s="316">
        <v>504.80413229151696</v>
      </c>
      <c r="C34" s="316">
        <v>17.726857535005969</v>
      </c>
      <c r="D34" s="396">
        <v>540.40336042265153</v>
      </c>
      <c r="E34" s="385">
        <v>15.593832996345517</v>
      </c>
    </row>
    <row r="35" spans="1:6">
      <c r="A35" s="401" t="s">
        <v>540</v>
      </c>
      <c r="B35" s="316">
        <v>265.66255555555603</v>
      </c>
      <c r="C35" s="316">
        <v>13.873899298888901</v>
      </c>
      <c r="D35" s="396">
        <v>98.680291105263166</v>
      </c>
      <c r="E35" s="385">
        <v>157.44733794736848</v>
      </c>
    </row>
    <row r="36" spans="1:6">
      <c r="A36" s="401" t="s">
        <v>525</v>
      </c>
      <c r="B36" s="316">
        <v>477.02561442856995</v>
      </c>
      <c r="C36" s="316">
        <v>79.173851590476104</v>
      </c>
      <c r="D36" s="396">
        <v>379.58780295238091</v>
      </c>
      <c r="E36" s="385">
        <v>188.94430964285712</v>
      </c>
      <c r="F36" s="402"/>
    </row>
    <row r="37" spans="1:6">
      <c r="A37" s="401" t="s">
        <v>505</v>
      </c>
      <c r="B37" s="316">
        <v>3345.8841428000001</v>
      </c>
      <c r="C37" s="316">
        <v>12344.452498399998</v>
      </c>
      <c r="D37" s="396">
        <v>3455.4104519540456</v>
      </c>
      <c r="E37" s="385">
        <v>9260.3779381268741</v>
      </c>
      <c r="F37" s="402"/>
    </row>
    <row r="38" spans="1:6">
      <c r="A38" s="401" t="s">
        <v>907</v>
      </c>
      <c r="B38" s="316">
        <v>1481.6697771642901</v>
      </c>
      <c r="C38" s="316">
        <v>683.02028262142892</v>
      </c>
      <c r="D38" s="396">
        <v>1703.4672491339873</v>
      </c>
      <c r="E38" s="385">
        <v>765.67706466993525</v>
      </c>
      <c r="F38" s="402"/>
    </row>
    <row r="39" spans="1:6">
      <c r="A39" s="401" t="s">
        <v>45</v>
      </c>
      <c r="B39" s="316">
        <v>1642.2344147692299</v>
      </c>
      <c r="C39" s="316">
        <v>2894.5207935384597</v>
      </c>
      <c r="D39" s="396">
        <v>1745.7383333333321</v>
      </c>
      <c r="E39" s="385">
        <v>11718.8504120666</v>
      </c>
      <c r="F39" s="402"/>
    </row>
    <row r="40" spans="1:6">
      <c r="A40" s="401" t="s">
        <v>503</v>
      </c>
      <c r="B40" s="316">
        <v>440.37145077360395</v>
      </c>
      <c r="C40" s="316">
        <v>409.81431943693207</v>
      </c>
      <c r="D40" s="396">
        <v>1467.1077158110104</v>
      </c>
      <c r="E40" s="385">
        <v>514.16741070777937</v>
      </c>
      <c r="F40" s="402"/>
    </row>
    <row r="41" spans="1:6">
      <c r="A41" s="401" t="s">
        <v>784</v>
      </c>
      <c r="B41" s="316">
        <v>760.15769777777655</v>
      </c>
      <c r="C41" s="316">
        <v>2274.3278023333323</v>
      </c>
      <c r="D41" s="396">
        <v>945.67152614285703</v>
      </c>
      <c r="E41" s="385">
        <v>2623.8421229166661</v>
      </c>
    </row>
    <row r="42" spans="1:6">
      <c r="A42" s="403" t="s">
        <v>504</v>
      </c>
      <c r="B42" s="312">
        <v>93.0089233333333</v>
      </c>
      <c r="C42" s="312">
        <v>21.655536666666702</v>
      </c>
      <c r="D42" s="397">
        <v>464.68309071428581</v>
      </c>
      <c r="E42" s="386">
        <v>187.73197942857149</v>
      </c>
    </row>
    <row r="43" spans="1:6">
      <c r="A43" s="318" t="s">
        <v>282</v>
      </c>
      <c r="B43" s="166"/>
      <c r="C43" s="166"/>
      <c r="D43" s="398"/>
    </row>
    <row r="44" spans="1:6">
      <c r="A44" s="272"/>
      <c r="B44" s="399"/>
      <c r="C44" s="399"/>
      <c r="D44" s="693"/>
    </row>
    <row r="45" spans="1:6" ht="15">
      <c r="A45" s="404" t="s">
        <v>649</v>
      </c>
      <c r="B45" s="404"/>
      <c r="C45" s="404"/>
      <c r="D45" s="404"/>
      <c r="E45" s="404"/>
    </row>
    <row r="46" spans="1:6">
      <c r="A46" s="381" t="s">
        <v>44</v>
      </c>
      <c r="B46" s="689"/>
      <c r="C46" s="247">
        <v>2007</v>
      </c>
      <c r="D46" s="247">
        <v>2008</v>
      </c>
      <c r="E46" s="247">
        <v>2009</v>
      </c>
    </row>
    <row r="47" spans="1:6">
      <c r="A47" s="43" t="s">
        <v>50</v>
      </c>
      <c r="B47" s="311"/>
      <c r="C47" s="383">
        <v>0.28999999999999998</v>
      </c>
      <c r="D47" s="384">
        <v>0.61976860768652531</v>
      </c>
      <c r="E47" s="310">
        <v>0.17365598120467449</v>
      </c>
    </row>
    <row r="48" spans="1:6">
      <c r="A48" s="311" t="s">
        <v>316</v>
      </c>
      <c r="B48" s="311"/>
      <c r="C48" s="383">
        <v>1.0900541656121621</v>
      </c>
      <c r="D48" s="384">
        <v>1.1687826537200601</v>
      </c>
      <c r="E48" s="310">
        <v>1.1515707122887133</v>
      </c>
    </row>
    <row r="49" spans="1:5">
      <c r="A49" s="311" t="s">
        <v>17</v>
      </c>
      <c r="B49" s="311"/>
      <c r="C49" s="384">
        <v>0.68</v>
      </c>
      <c r="D49" s="384">
        <v>0.41047767951599473</v>
      </c>
      <c r="E49" s="310">
        <v>2.1894888676226407</v>
      </c>
    </row>
    <row r="50" spans="1:5">
      <c r="A50" s="311" t="s">
        <v>498</v>
      </c>
      <c r="B50" s="311"/>
      <c r="C50" s="405">
        <v>201</v>
      </c>
      <c r="D50" s="405">
        <v>291.74689753846104</v>
      </c>
      <c r="E50" s="406">
        <v>705</v>
      </c>
    </row>
    <row r="51" spans="1:5">
      <c r="A51" s="311" t="s">
        <v>43</v>
      </c>
      <c r="B51" s="311"/>
      <c r="C51" s="383" t="s">
        <v>622</v>
      </c>
      <c r="D51" s="384">
        <v>89.99569868125927</v>
      </c>
      <c r="E51" s="310">
        <v>88.695898742964005</v>
      </c>
    </row>
    <row r="52" spans="1:5">
      <c r="A52" s="256" t="s">
        <v>42</v>
      </c>
      <c r="B52" s="256"/>
      <c r="C52" s="407" t="s">
        <v>622</v>
      </c>
      <c r="D52" s="407">
        <v>1.3966472219349089</v>
      </c>
      <c r="E52" s="408">
        <v>4.0059156500095785</v>
      </c>
    </row>
    <row r="53" spans="1:5">
      <c r="A53" s="318" t="s">
        <v>282</v>
      </c>
      <c r="B53" s="311"/>
      <c r="C53" s="311"/>
      <c r="D53" s="311"/>
      <c r="E53" s="308"/>
    </row>
  </sheetData>
  <protectedRanges>
    <protectedRange sqref="C17:C25 E17:E25" name="Range1_3_3"/>
    <protectedRange sqref="E34:E42" name="Range1_3_3_2"/>
    <protectedRange sqref="K13:K21" name="Range1_3_3_3"/>
  </protectedRanges>
  <mergeCells count="10">
    <mergeCell ref="A30:A31"/>
    <mergeCell ref="B30:C30"/>
    <mergeCell ref="D30:E30"/>
    <mergeCell ref="A2:E2"/>
    <mergeCell ref="A3:E3"/>
    <mergeCell ref="A11:C11"/>
    <mergeCell ref="A28:E28"/>
    <mergeCell ref="A13:A14"/>
    <mergeCell ref="B13:C13"/>
    <mergeCell ref="D13:E13"/>
  </mergeCells>
  <phoneticPr fontId="11" type="noConversion"/>
  <pageMargins left="0.7" right="0.7" top="0.75" bottom="0.56999999999999995" header="0.3" footer="0.3"/>
  <pageSetup paperSize="9" scale="97" orientation="portrait" r:id="rId1"/>
  <headerFooter>
    <oddFooter>&amp;C&amp;P</oddFooter>
  </headerFooter>
  <rowBreaks count="1" manualBreakCount="1">
    <brk id="10" max="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142"/>
  <sheetViews>
    <sheetView rightToLeft="1" view="pageBreakPreview" topLeftCell="C25" zoomScaleSheetLayoutView="100" workbookViewId="0">
      <selection activeCell="I70" sqref="D70:I70"/>
    </sheetView>
  </sheetViews>
  <sheetFormatPr defaultRowHeight="14.25"/>
  <cols>
    <col min="1" max="1" width="29" style="99" customWidth="1"/>
    <col min="2" max="2" width="14" style="99" customWidth="1"/>
    <col min="3" max="3" width="14.42578125" style="99" bestFit="1" customWidth="1"/>
    <col min="4" max="4" width="15.5703125" style="99" bestFit="1" customWidth="1"/>
    <col min="5" max="5" width="13.42578125" style="99" customWidth="1"/>
    <col min="6" max="16384" width="9.140625" style="99"/>
  </cols>
  <sheetData>
    <row r="1" spans="1:5" ht="18">
      <c r="A1" s="410" t="s">
        <v>651</v>
      </c>
    </row>
    <row r="2" spans="1:5" ht="329.25" customHeight="1">
      <c r="A2" s="2682" t="s">
        <v>923</v>
      </c>
      <c r="B2" s="2682"/>
      <c r="C2" s="2682"/>
      <c r="D2" s="2682"/>
      <c r="E2" s="2682"/>
    </row>
    <row r="4" spans="1:5" ht="15">
      <c r="A4" s="411" t="s">
        <v>652</v>
      </c>
      <c r="B4" s="411"/>
      <c r="C4" s="411"/>
      <c r="D4" s="411"/>
      <c r="E4" s="411"/>
    </row>
    <row r="5" spans="1:5">
      <c r="A5" s="263" t="s">
        <v>20</v>
      </c>
      <c r="B5" s="268"/>
      <c r="C5" s="247">
        <v>2007</v>
      </c>
      <c r="D5" s="247">
        <v>2008</v>
      </c>
      <c r="E5" s="247">
        <v>2009</v>
      </c>
    </row>
    <row r="6" spans="1:5">
      <c r="A6" s="43" t="s">
        <v>521</v>
      </c>
      <c r="B6" s="412"/>
      <c r="C6" s="382">
        <v>56.4</v>
      </c>
      <c r="D6" s="384">
        <v>58.536230375330348</v>
      </c>
      <c r="E6" s="310">
        <v>44.648081015746975</v>
      </c>
    </row>
    <row r="7" spans="1:5">
      <c r="A7" s="311" t="s">
        <v>316</v>
      </c>
      <c r="B7" s="412"/>
      <c r="C7" s="382">
        <v>60.3</v>
      </c>
      <c r="D7" s="384">
        <v>59.909076553699293</v>
      </c>
      <c r="E7" s="310">
        <v>46.548154039925521</v>
      </c>
    </row>
    <row r="8" spans="1:5">
      <c r="A8" s="311" t="s">
        <v>522</v>
      </c>
      <c r="B8" s="412"/>
      <c r="C8" s="384">
        <v>1.5528599290570737</v>
      </c>
      <c r="D8" s="384">
        <v>2.6323453233089302</v>
      </c>
      <c r="E8" s="310">
        <v>6.3393727047973716</v>
      </c>
    </row>
    <row r="9" spans="1:5" ht="16.5" customHeight="1">
      <c r="A9" s="311" t="s">
        <v>498</v>
      </c>
      <c r="B9" s="412"/>
      <c r="C9" s="385">
        <v>4878</v>
      </c>
      <c r="D9" s="385">
        <v>7154.4681858111098</v>
      </c>
      <c r="E9" s="385">
        <v>7991.4163877499996</v>
      </c>
    </row>
    <row r="10" spans="1:5">
      <c r="A10" s="311" t="s">
        <v>43</v>
      </c>
      <c r="B10" s="412"/>
      <c r="C10" s="316" t="s">
        <v>622</v>
      </c>
      <c r="D10" s="136">
        <v>0.6</v>
      </c>
      <c r="E10" s="428">
        <v>0.7</v>
      </c>
    </row>
    <row r="11" spans="1:5">
      <c r="A11" s="311" t="s">
        <v>42</v>
      </c>
      <c r="B11" s="412"/>
      <c r="C11" s="384">
        <v>95.9</v>
      </c>
      <c r="D11" s="407">
        <v>96.855637785016356</v>
      </c>
      <c r="E11" s="408">
        <v>91.753234740541771</v>
      </c>
    </row>
    <row r="12" spans="1:5">
      <c r="A12" s="2704" t="s">
        <v>282</v>
      </c>
      <c r="B12" s="2704"/>
      <c r="C12" s="2704"/>
      <c r="D12" s="2704"/>
    </row>
    <row r="14" spans="1:5" ht="15">
      <c r="A14" s="684" t="s">
        <v>51</v>
      </c>
      <c r="B14" s="684"/>
      <c r="C14" s="684"/>
      <c r="D14" s="684"/>
      <c r="E14" s="684"/>
    </row>
    <row r="15" spans="1:5">
      <c r="A15" s="270" t="s">
        <v>283</v>
      </c>
      <c r="B15" s="247">
        <v>2005</v>
      </c>
      <c r="C15" s="247">
        <v>2007</v>
      </c>
      <c r="D15" s="247">
        <v>2008</v>
      </c>
      <c r="E15" s="247">
        <v>2009</v>
      </c>
    </row>
    <row r="16" spans="1:5">
      <c r="A16" s="413" t="s">
        <v>868</v>
      </c>
      <c r="B16" s="414">
        <v>92.2</v>
      </c>
      <c r="C16" s="414">
        <v>92.2</v>
      </c>
      <c r="D16" s="414">
        <v>92.2</v>
      </c>
      <c r="E16" s="414">
        <v>92.2</v>
      </c>
    </row>
    <row r="17" spans="1:5">
      <c r="A17" s="256" t="s">
        <v>52</v>
      </c>
      <c r="B17" s="415">
        <v>198</v>
      </c>
      <c r="C17" s="415">
        <v>212</v>
      </c>
      <c r="D17" s="415">
        <v>212</v>
      </c>
      <c r="E17" s="415">
        <v>212</v>
      </c>
    </row>
    <row r="18" spans="1:5">
      <c r="A18" s="196" t="s">
        <v>835</v>
      </c>
      <c r="B18" s="196"/>
      <c r="C18" s="196"/>
      <c r="D18" s="196"/>
      <c r="E18" s="196"/>
    </row>
    <row r="19" spans="1:5">
      <c r="A19" s="196"/>
    </row>
    <row r="20" spans="1:5" ht="15">
      <c r="A20" s="322" t="s">
        <v>653</v>
      </c>
      <c r="B20" s="322"/>
      <c r="C20" s="322"/>
      <c r="D20" s="322"/>
      <c r="E20" s="322"/>
    </row>
    <row r="21" spans="1:5">
      <c r="A21" s="65" t="s">
        <v>54</v>
      </c>
      <c r="B21" s="197"/>
      <c r="C21" s="139"/>
      <c r="D21" s="139"/>
      <c r="E21" s="139"/>
    </row>
    <row r="22" spans="1:5">
      <c r="A22" s="270" t="s">
        <v>283</v>
      </c>
      <c r="B22" s="247">
        <v>2005</v>
      </c>
      <c r="C22" s="48">
        <v>2008</v>
      </c>
      <c r="D22" s="247">
        <v>2009</v>
      </c>
      <c r="E22" s="247">
        <v>2010</v>
      </c>
    </row>
    <row r="23" spans="1:5">
      <c r="A23" s="416" t="s">
        <v>61</v>
      </c>
      <c r="B23" s="452"/>
      <c r="C23" s="452"/>
      <c r="D23" s="452"/>
      <c r="E23" s="452"/>
    </row>
    <row r="24" spans="1:5">
      <c r="A24" s="417" t="s">
        <v>63</v>
      </c>
      <c r="B24" s="418">
        <v>818330</v>
      </c>
      <c r="C24" s="418">
        <v>928000</v>
      </c>
      <c r="D24" s="418">
        <v>799000</v>
      </c>
      <c r="E24" s="418" t="s">
        <v>909</v>
      </c>
    </row>
    <row r="25" spans="1:5">
      <c r="A25" s="417" t="s">
        <v>196</v>
      </c>
      <c r="B25" s="418">
        <v>2242</v>
      </c>
      <c r="C25" s="418">
        <v>2536</v>
      </c>
      <c r="D25" s="418">
        <v>2189</v>
      </c>
      <c r="E25" s="418" t="s">
        <v>910</v>
      </c>
    </row>
    <row r="26" spans="1:5">
      <c r="A26" s="416" t="s">
        <v>62</v>
      </c>
      <c r="B26" s="316"/>
      <c r="C26" s="316"/>
      <c r="D26" s="316"/>
      <c r="E26" s="316"/>
    </row>
    <row r="27" spans="1:5">
      <c r="A27" s="417" t="s">
        <v>64</v>
      </c>
      <c r="B27" s="418">
        <v>749080</v>
      </c>
      <c r="C27" s="418">
        <v>852072</v>
      </c>
      <c r="D27" s="418">
        <v>712994</v>
      </c>
      <c r="E27" s="418">
        <v>744525</v>
      </c>
    </row>
    <row r="28" spans="1:5">
      <c r="A28" s="774" t="s">
        <v>196</v>
      </c>
      <c r="B28" s="419">
        <v>2052.2739726027398</v>
      </c>
      <c r="C28" s="419">
        <v>2328</v>
      </c>
      <c r="D28" s="419">
        <v>1953</v>
      </c>
      <c r="E28" s="419">
        <v>2039.7945205479452</v>
      </c>
    </row>
    <row r="29" spans="1:5">
      <c r="A29" s="196" t="s">
        <v>835</v>
      </c>
      <c r="B29" s="196"/>
      <c r="C29" s="196"/>
      <c r="D29" s="196"/>
      <c r="E29" s="196"/>
    </row>
    <row r="30" spans="1:5">
      <c r="A30" s="196" t="s">
        <v>546</v>
      </c>
      <c r="B30" s="196"/>
      <c r="C30" s="196"/>
      <c r="D30" s="196"/>
      <c r="E30" s="196"/>
    </row>
    <row r="31" spans="1:5">
      <c r="A31" s="430" t="s">
        <v>661</v>
      </c>
      <c r="B31" s="196"/>
      <c r="C31" s="196"/>
      <c r="D31" s="196"/>
      <c r="E31" s="196"/>
    </row>
    <row r="32" spans="1:5">
      <c r="A32" s="430"/>
      <c r="B32" s="196"/>
      <c r="C32" s="196"/>
      <c r="D32" s="196"/>
      <c r="E32" s="196"/>
    </row>
    <row r="33" spans="1:13" ht="15">
      <c r="A33" s="322" t="s">
        <v>654</v>
      </c>
      <c r="B33" s="322"/>
      <c r="C33" s="322"/>
      <c r="D33" s="322"/>
      <c r="E33" s="322"/>
    </row>
    <row r="34" spans="1:13">
      <c r="A34" s="409" t="s">
        <v>320</v>
      </c>
      <c r="B34" s="420"/>
    </row>
    <row r="35" spans="1:13">
      <c r="A35" s="270" t="s">
        <v>55</v>
      </c>
      <c r="B35" s="247">
        <v>2005</v>
      </c>
      <c r="C35" s="48">
        <v>2008</v>
      </c>
      <c r="D35" s="247">
        <v>2009</v>
      </c>
      <c r="E35" s="247">
        <v>2010</v>
      </c>
    </row>
    <row r="36" spans="1:13">
      <c r="A36" s="421" t="s">
        <v>56</v>
      </c>
      <c r="B36" s="422">
        <v>53.08</v>
      </c>
      <c r="C36" s="422">
        <v>97.79</v>
      </c>
      <c r="D36" s="422">
        <v>63.47</v>
      </c>
      <c r="E36" s="422">
        <v>79.16</v>
      </c>
    </row>
    <row r="37" spans="1:13">
      <c r="A37" s="421" t="s">
        <v>57</v>
      </c>
      <c r="B37" s="154">
        <v>52.46</v>
      </c>
      <c r="C37" s="154">
        <v>96.93</v>
      </c>
      <c r="D37" s="154">
        <v>62.25</v>
      </c>
      <c r="E37" s="154">
        <v>78.69</v>
      </c>
    </row>
    <row r="38" spans="1:13">
      <c r="A38" s="421" t="s">
        <v>58</v>
      </c>
      <c r="B38" s="154">
        <v>53.13</v>
      </c>
      <c r="C38" s="154">
        <v>97.79</v>
      </c>
      <c r="D38" s="154">
        <v>63.5</v>
      </c>
      <c r="E38" s="154">
        <v>78.989999999999995</v>
      </c>
    </row>
    <row r="39" spans="1:13">
      <c r="A39" s="421" t="s">
        <v>59</v>
      </c>
      <c r="B39" s="154">
        <v>48.98</v>
      </c>
      <c r="C39" s="154">
        <v>93.87</v>
      </c>
      <c r="D39" s="154">
        <v>61.44</v>
      </c>
      <c r="E39" s="154">
        <v>77.28</v>
      </c>
    </row>
    <row r="40" spans="1:13">
      <c r="A40" s="423" t="s">
        <v>60</v>
      </c>
      <c r="B40" s="424">
        <v>51.91</v>
      </c>
      <c r="C40" s="424">
        <v>96.595000000000013</v>
      </c>
      <c r="D40" s="424">
        <v>62.67</v>
      </c>
      <c r="E40" s="424">
        <v>78.53</v>
      </c>
    </row>
    <row r="41" spans="1:13">
      <c r="A41" s="196" t="s">
        <v>835</v>
      </c>
      <c r="B41" s="196"/>
      <c r="C41" s="196"/>
      <c r="D41" s="196"/>
      <c r="E41" s="196"/>
    </row>
    <row r="42" spans="1:13">
      <c r="A42" s="196"/>
      <c r="B42" s="196"/>
      <c r="C42" s="196"/>
      <c r="D42" s="196"/>
      <c r="E42" s="196"/>
    </row>
    <row r="43" spans="1:13" ht="15">
      <c r="A43" s="322" t="s">
        <v>655</v>
      </c>
      <c r="B43" s="322"/>
      <c r="C43" s="322"/>
      <c r="D43" s="322"/>
      <c r="E43" s="322"/>
    </row>
    <row r="44" spans="1:13">
      <c r="A44" s="409" t="s">
        <v>194</v>
      </c>
      <c r="B44" s="197"/>
      <c r="C44" s="197"/>
      <c r="D44" s="197"/>
      <c r="E44" s="197"/>
    </row>
    <row r="45" spans="1:13" ht="15">
      <c r="A45" s="270" t="s">
        <v>283</v>
      </c>
      <c r="B45" s="247">
        <v>2005</v>
      </c>
      <c r="C45" s="247">
        <v>2007</v>
      </c>
      <c r="D45" s="247">
        <v>2008</v>
      </c>
      <c r="E45" s="247" t="s">
        <v>506</v>
      </c>
      <c r="H45" s="2496" t="s">
        <v>2082</v>
      </c>
      <c r="I45" s="2496"/>
      <c r="J45" s="2496"/>
      <c r="K45" s="2496"/>
      <c r="L45" s="2496"/>
      <c r="M45" s="2496"/>
    </row>
    <row r="46" spans="1:13">
      <c r="A46" s="171" t="s">
        <v>61</v>
      </c>
      <c r="B46" s="425"/>
      <c r="C46" s="425"/>
      <c r="D46" s="425"/>
      <c r="E46" s="425"/>
      <c r="H46" s="2497" t="s">
        <v>2074</v>
      </c>
      <c r="I46" s="2498">
        <v>2005</v>
      </c>
      <c r="J46" s="2498">
        <v>2006</v>
      </c>
      <c r="K46" s="2499">
        <v>2007</v>
      </c>
      <c r="L46" s="2498">
        <v>2008</v>
      </c>
      <c r="M46" s="2498">
        <v>2009</v>
      </c>
    </row>
    <row r="47" spans="1:13">
      <c r="A47" s="426" t="s">
        <v>63</v>
      </c>
      <c r="B47" s="418">
        <v>2069550</v>
      </c>
      <c r="C47" s="418">
        <v>2157550</v>
      </c>
      <c r="D47" s="418">
        <v>2076642</v>
      </c>
      <c r="E47" s="418">
        <v>1768975</v>
      </c>
      <c r="H47" s="426" t="s">
        <v>71</v>
      </c>
      <c r="I47" s="2500">
        <v>283</v>
      </c>
      <c r="J47" s="2501">
        <v>283</v>
      </c>
      <c r="K47" s="2500">
        <v>367</v>
      </c>
      <c r="L47" s="2502">
        <v>579.48</v>
      </c>
      <c r="M47" s="2502">
        <v>446.78</v>
      </c>
    </row>
    <row r="48" spans="1:13">
      <c r="A48" s="181" t="s">
        <v>65</v>
      </c>
      <c r="B48" s="418">
        <v>5670</v>
      </c>
      <c r="C48" s="418">
        <v>5911</v>
      </c>
      <c r="D48" s="418">
        <v>5674</v>
      </c>
      <c r="E48" s="418">
        <v>4847</v>
      </c>
      <c r="H48" s="181" t="s">
        <v>72</v>
      </c>
      <c r="I48" s="2503">
        <v>388</v>
      </c>
      <c r="J48" s="2504">
        <v>388</v>
      </c>
      <c r="K48" s="2503">
        <v>600</v>
      </c>
      <c r="L48" s="2505">
        <v>764.29</v>
      </c>
      <c r="M48" s="2506">
        <v>488.315</v>
      </c>
    </row>
    <row r="49" spans="1:13">
      <c r="A49" s="427" t="s">
        <v>66</v>
      </c>
      <c r="B49" s="428"/>
      <c r="C49" s="428"/>
      <c r="D49" s="428"/>
      <c r="E49" s="428"/>
      <c r="H49" s="426" t="s">
        <v>73</v>
      </c>
      <c r="I49" s="2503">
        <v>392</v>
      </c>
      <c r="J49" s="2504">
        <v>392</v>
      </c>
      <c r="K49" s="2503">
        <v>617</v>
      </c>
      <c r="L49" s="2505">
        <v>772.58999999999992</v>
      </c>
      <c r="M49" s="2506">
        <v>504.61500000000001</v>
      </c>
    </row>
    <row r="50" spans="1:13">
      <c r="A50" s="426" t="s">
        <v>67</v>
      </c>
      <c r="B50" s="418">
        <v>1903986</v>
      </c>
      <c r="C50" s="418">
        <v>2049673</v>
      </c>
      <c r="D50" s="418">
        <v>1972810</v>
      </c>
      <c r="E50" s="418">
        <v>1733595</v>
      </c>
      <c r="H50" s="181" t="s">
        <v>74</v>
      </c>
      <c r="I50" s="2503">
        <v>464</v>
      </c>
      <c r="J50" s="2504">
        <v>464</v>
      </c>
      <c r="K50" s="2503">
        <v>675</v>
      </c>
      <c r="L50" s="2505">
        <v>805.68000000000006</v>
      </c>
      <c r="M50" s="2506">
        <v>537.29500000000007</v>
      </c>
    </row>
    <row r="51" spans="1:13">
      <c r="A51" s="181" t="s">
        <v>68</v>
      </c>
      <c r="B51" s="418">
        <v>5216</v>
      </c>
      <c r="C51" s="418">
        <v>5616</v>
      </c>
      <c r="D51" s="418">
        <v>5390</v>
      </c>
      <c r="E51" s="418">
        <v>4750</v>
      </c>
      <c r="H51" s="429" t="s">
        <v>75</v>
      </c>
      <c r="I51" s="2507">
        <v>75</v>
      </c>
      <c r="J51" s="2508">
        <v>75</v>
      </c>
      <c r="K51" s="2507">
        <v>152</v>
      </c>
      <c r="L51" s="2509">
        <v>545.83999999999992</v>
      </c>
      <c r="M51" s="2509">
        <v>43.769999999999996</v>
      </c>
    </row>
    <row r="52" spans="1:13">
      <c r="A52" s="429" t="s">
        <v>69</v>
      </c>
      <c r="B52" s="419">
        <v>92</v>
      </c>
      <c r="C52" s="419">
        <v>95</v>
      </c>
      <c r="D52" s="419">
        <v>95</v>
      </c>
      <c r="E52" s="419">
        <v>98</v>
      </c>
    </row>
    <row r="53" spans="1:13">
      <c r="A53" s="196" t="s">
        <v>835</v>
      </c>
      <c r="E53" s="196"/>
    </row>
    <row r="54" spans="1:13">
      <c r="A54" s="430" t="s">
        <v>661</v>
      </c>
      <c r="E54" s="196"/>
    </row>
    <row r="56" spans="1:13" s="327" customFormat="1" ht="15">
      <c r="A56" s="322" t="s">
        <v>656</v>
      </c>
      <c r="B56" s="322"/>
      <c r="C56" s="322"/>
      <c r="D56" s="322"/>
      <c r="E56" s="322"/>
      <c r="F56" s="99"/>
      <c r="G56" s="99"/>
    </row>
    <row r="57" spans="1:13">
      <c r="A57" s="775" t="s">
        <v>76</v>
      </c>
      <c r="B57" s="197"/>
      <c r="C57" s="197"/>
      <c r="D57" s="197"/>
      <c r="E57" s="197"/>
    </row>
    <row r="58" spans="1:13">
      <c r="A58" s="2694" t="s">
        <v>70</v>
      </c>
      <c r="B58" s="2743">
        <v>2007</v>
      </c>
      <c r="C58" s="2743"/>
      <c r="D58" s="2743">
        <v>2008</v>
      </c>
      <c r="E58" s="2743"/>
      <c r="F58" s="2699">
        <v>2009</v>
      </c>
      <c r="G58" s="2699"/>
      <c r="H58" s="2699">
        <v>2010</v>
      </c>
      <c r="I58" s="2699"/>
    </row>
    <row r="59" spans="1:13">
      <c r="A59" s="2695"/>
      <c r="B59" s="329" t="s">
        <v>61</v>
      </c>
      <c r="C59" s="329" t="s">
        <v>150</v>
      </c>
      <c r="D59" s="329" t="s">
        <v>61</v>
      </c>
      <c r="E59" s="329" t="s">
        <v>150</v>
      </c>
      <c r="F59" s="329" t="s">
        <v>61</v>
      </c>
      <c r="G59" s="329" t="s">
        <v>150</v>
      </c>
      <c r="H59" s="329" t="s">
        <v>61</v>
      </c>
      <c r="I59" s="329" t="s">
        <v>150</v>
      </c>
    </row>
    <row r="60" spans="1:13">
      <c r="A60" s="171" t="s">
        <v>285</v>
      </c>
      <c r="B60" s="390">
        <v>15877</v>
      </c>
      <c r="C60" s="390">
        <v>15615</v>
      </c>
      <c r="D60" s="390">
        <v>15690</v>
      </c>
      <c r="E60" s="390">
        <v>13771</v>
      </c>
      <c r="F60" s="390">
        <v>14778.487000000003</v>
      </c>
      <c r="G60" s="390">
        <v>5410</v>
      </c>
      <c r="H60" s="390" t="s">
        <v>911</v>
      </c>
      <c r="I60" s="390">
        <v>5857</v>
      </c>
    </row>
    <row r="61" spans="1:13">
      <c r="A61" s="426" t="s">
        <v>71</v>
      </c>
      <c r="B61" s="201">
        <v>5830</v>
      </c>
      <c r="C61" s="201">
        <v>5597</v>
      </c>
      <c r="D61" s="201">
        <v>5918</v>
      </c>
      <c r="E61" s="201">
        <v>5483</v>
      </c>
      <c r="F61" s="201">
        <v>5466.7520000000004</v>
      </c>
      <c r="G61" s="201">
        <v>5410</v>
      </c>
      <c r="H61" s="201" t="s">
        <v>911</v>
      </c>
      <c r="I61" s="201">
        <v>5857</v>
      </c>
    </row>
    <row r="62" spans="1:13">
      <c r="A62" s="181" t="s">
        <v>72</v>
      </c>
      <c r="B62" s="201">
        <v>3159</v>
      </c>
      <c r="C62" s="201">
        <v>3141</v>
      </c>
      <c r="D62" s="201">
        <v>3227</v>
      </c>
      <c r="E62" s="201">
        <v>3190</v>
      </c>
      <c r="F62" s="201">
        <v>2919.663</v>
      </c>
      <c r="G62" s="201" t="s">
        <v>911</v>
      </c>
      <c r="H62" s="201" t="s">
        <v>911</v>
      </c>
      <c r="I62" s="201"/>
    </row>
    <row r="63" spans="1:13">
      <c r="A63" s="426" t="s">
        <v>73</v>
      </c>
      <c r="B63" s="201">
        <v>2995</v>
      </c>
      <c r="C63" s="201">
        <v>2886</v>
      </c>
      <c r="D63" s="201">
        <v>2957</v>
      </c>
      <c r="E63" s="201">
        <v>2903</v>
      </c>
      <c r="F63" s="201">
        <v>2832.1979999999999</v>
      </c>
      <c r="G63" s="201" t="s">
        <v>911</v>
      </c>
      <c r="H63" s="201" t="s">
        <v>911</v>
      </c>
      <c r="I63" s="201"/>
    </row>
    <row r="64" spans="1:13">
      <c r="A64" s="181" t="s">
        <v>74</v>
      </c>
      <c r="B64" s="201">
        <v>1875</v>
      </c>
      <c r="C64" s="201">
        <v>1958</v>
      </c>
      <c r="D64" s="201">
        <v>1847</v>
      </c>
      <c r="E64" s="201">
        <v>1829</v>
      </c>
      <c r="F64" s="201">
        <v>1822.1660000000002</v>
      </c>
      <c r="G64" s="201" t="s">
        <v>911</v>
      </c>
      <c r="H64" s="201" t="s">
        <v>911</v>
      </c>
      <c r="I64" s="201"/>
    </row>
    <row r="65" spans="1:9">
      <c r="A65" s="429" t="s">
        <v>75</v>
      </c>
      <c r="B65" s="431">
        <v>2018</v>
      </c>
      <c r="C65" s="431">
        <v>2033</v>
      </c>
      <c r="D65" s="431">
        <v>1741</v>
      </c>
      <c r="E65" s="431">
        <v>366</v>
      </c>
      <c r="F65" s="431">
        <v>1737.7080000000001</v>
      </c>
      <c r="G65" s="431" t="s">
        <v>911</v>
      </c>
      <c r="H65" s="431" t="s">
        <v>911</v>
      </c>
      <c r="I65" s="431"/>
    </row>
    <row r="66" spans="1:9">
      <c r="A66" s="196" t="s">
        <v>835</v>
      </c>
      <c r="B66" s="196"/>
      <c r="C66" s="196"/>
      <c r="D66" s="196"/>
      <c r="E66" s="196"/>
    </row>
    <row r="67" spans="1:9">
      <c r="A67" s="196" t="s">
        <v>662</v>
      </c>
    </row>
    <row r="68" spans="1:9">
      <c r="A68" s="196"/>
    </row>
    <row r="69" spans="1:9" ht="15">
      <c r="A69" s="322" t="s">
        <v>657</v>
      </c>
      <c r="B69" s="322"/>
      <c r="C69" s="322"/>
      <c r="D69" s="322"/>
      <c r="E69" s="322"/>
    </row>
    <row r="70" spans="1:9">
      <c r="A70" s="409" t="s">
        <v>80</v>
      </c>
      <c r="B70" s="197"/>
      <c r="C70" s="197"/>
      <c r="D70" s="197"/>
      <c r="E70" s="197"/>
      <c r="F70" s="327"/>
      <c r="G70" s="327"/>
    </row>
    <row r="71" spans="1:9">
      <c r="A71" s="381" t="s">
        <v>70</v>
      </c>
      <c r="B71" s="247">
        <v>2005</v>
      </c>
      <c r="C71" s="48">
        <v>2007</v>
      </c>
      <c r="D71" s="247">
        <v>2008</v>
      </c>
      <c r="E71" s="247">
        <v>2009</v>
      </c>
    </row>
    <row r="72" spans="1:9">
      <c r="A72" s="776" t="s">
        <v>71</v>
      </c>
      <c r="B72" s="314">
        <v>283</v>
      </c>
      <c r="C72" s="314">
        <v>367</v>
      </c>
      <c r="D72" s="432">
        <v>579.48</v>
      </c>
      <c r="E72" s="432">
        <v>446.78</v>
      </c>
    </row>
    <row r="73" spans="1:9">
      <c r="A73" s="777" t="s">
        <v>72</v>
      </c>
      <c r="B73" s="428">
        <v>388</v>
      </c>
      <c r="C73" s="428">
        <v>600</v>
      </c>
      <c r="D73" s="433">
        <v>764.29</v>
      </c>
      <c r="E73" s="434">
        <v>488.315</v>
      </c>
    </row>
    <row r="74" spans="1:9">
      <c r="A74" s="777" t="s">
        <v>73</v>
      </c>
      <c r="B74" s="428">
        <v>392</v>
      </c>
      <c r="C74" s="428">
        <v>617</v>
      </c>
      <c r="D74" s="433">
        <v>772.58999999999992</v>
      </c>
      <c r="E74" s="434">
        <v>504.61500000000001</v>
      </c>
    </row>
    <row r="75" spans="1:9">
      <c r="A75" s="776" t="s">
        <v>74</v>
      </c>
      <c r="B75" s="428">
        <v>464</v>
      </c>
      <c r="C75" s="428">
        <v>675</v>
      </c>
      <c r="D75" s="433">
        <v>805.68000000000006</v>
      </c>
      <c r="E75" s="434">
        <v>537.29500000000007</v>
      </c>
    </row>
    <row r="76" spans="1:9">
      <c r="A76" s="778" t="s">
        <v>75</v>
      </c>
      <c r="B76" s="435">
        <v>75</v>
      </c>
      <c r="C76" s="435">
        <v>152</v>
      </c>
      <c r="D76" s="436">
        <v>545.83999999999992</v>
      </c>
      <c r="E76" s="436">
        <v>43.769999999999996</v>
      </c>
    </row>
    <row r="77" spans="1:9">
      <c r="A77" s="196" t="s">
        <v>835</v>
      </c>
      <c r="B77" s="196"/>
      <c r="C77" s="196"/>
      <c r="D77" s="196"/>
      <c r="E77" s="196"/>
    </row>
    <row r="78" spans="1:9">
      <c r="A78" s="196"/>
      <c r="B78" s="196"/>
      <c r="C78" s="196"/>
      <c r="D78" s="196"/>
      <c r="E78" s="196"/>
    </row>
    <row r="79" spans="1:9" ht="15" customHeight="1">
      <c r="A79" s="322" t="s">
        <v>658</v>
      </c>
      <c r="B79" s="322"/>
      <c r="C79" s="322"/>
      <c r="D79" s="322"/>
      <c r="E79" s="322"/>
    </row>
    <row r="80" spans="1:9">
      <c r="A80" s="693" t="s">
        <v>82</v>
      </c>
      <c r="B80" s="139"/>
      <c r="C80" s="139"/>
      <c r="D80" s="139"/>
      <c r="E80" s="139"/>
    </row>
    <row r="81" spans="1:9">
      <c r="A81" s="47" t="s">
        <v>283</v>
      </c>
      <c r="B81" s="247">
        <v>2005</v>
      </c>
      <c r="C81" s="247">
        <v>2007</v>
      </c>
      <c r="D81" s="247">
        <v>2008</v>
      </c>
      <c r="E81" s="247">
        <v>2009</v>
      </c>
      <c r="F81" s="247">
        <v>2010</v>
      </c>
    </row>
    <row r="82" spans="1:9">
      <c r="A82" s="437" t="s">
        <v>61</v>
      </c>
      <c r="B82" s="451"/>
      <c r="C82" s="451"/>
      <c r="D82" s="451"/>
      <c r="E82" s="451"/>
      <c r="F82" s="451"/>
    </row>
    <row r="83" spans="1:9">
      <c r="A83" s="426" t="s">
        <v>84</v>
      </c>
      <c r="B83" s="418">
        <v>18034</v>
      </c>
      <c r="C83" s="418">
        <v>17961</v>
      </c>
      <c r="D83" s="418">
        <v>16380</v>
      </c>
      <c r="E83" s="418">
        <v>17468</v>
      </c>
      <c r="F83" s="418" t="s">
        <v>911</v>
      </c>
    </row>
    <row r="84" spans="1:9">
      <c r="A84" s="181" t="s">
        <v>196</v>
      </c>
      <c r="B84" s="438">
        <v>49.4</v>
      </c>
      <c r="C84" s="438">
        <v>49.21</v>
      </c>
      <c r="D84" s="438">
        <v>44.75</v>
      </c>
      <c r="E84" s="438">
        <v>47.86</v>
      </c>
      <c r="F84" s="438" t="s">
        <v>911</v>
      </c>
    </row>
    <row r="85" spans="1:9">
      <c r="A85" s="439" t="s">
        <v>83</v>
      </c>
      <c r="B85" s="406"/>
      <c r="C85" s="406"/>
      <c r="D85" s="406"/>
      <c r="E85" s="440"/>
      <c r="F85" s="440"/>
    </row>
    <row r="86" spans="1:9">
      <c r="A86" s="426" t="s">
        <v>85</v>
      </c>
      <c r="B86" s="418">
        <v>3473</v>
      </c>
      <c r="C86" s="418">
        <v>6155</v>
      </c>
      <c r="D86" s="418">
        <v>8769</v>
      </c>
      <c r="E86" s="418">
        <v>9360</v>
      </c>
      <c r="F86" s="418" t="s">
        <v>911</v>
      </c>
    </row>
    <row r="87" spans="1:9">
      <c r="A87" s="181" t="s">
        <v>196</v>
      </c>
      <c r="B87" s="438">
        <v>9.51</v>
      </c>
      <c r="C87" s="438">
        <v>16.86</v>
      </c>
      <c r="D87" s="438">
        <v>24.024000000000001</v>
      </c>
      <c r="E87" s="438">
        <v>25.643999999999998</v>
      </c>
      <c r="F87" s="438" t="s">
        <v>911</v>
      </c>
    </row>
    <row r="88" spans="1:9">
      <c r="A88" s="439" t="s">
        <v>150</v>
      </c>
      <c r="B88" s="406"/>
      <c r="C88" s="406"/>
      <c r="D88" s="406"/>
      <c r="E88" s="434"/>
      <c r="F88" s="434"/>
    </row>
    <row r="89" spans="1:9">
      <c r="A89" s="426" t="s">
        <v>86</v>
      </c>
      <c r="B89" s="418">
        <v>11049</v>
      </c>
      <c r="C89" s="418">
        <v>7434</v>
      </c>
      <c r="D89" s="418">
        <v>6796</v>
      </c>
      <c r="E89" s="418">
        <v>7391</v>
      </c>
      <c r="F89" s="418">
        <v>8288</v>
      </c>
    </row>
    <row r="90" spans="1:9">
      <c r="A90" s="181" t="s">
        <v>196</v>
      </c>
      <c r="B90" s="438">
        <v>30.271232876712329</v>
      </c>
      <c r="C90" s="438">
        <v>20.367123287671234</v>
      </c>
      <c r="D90" s="438">
        <v>18.568306010928961</v>
      </c>
      <c r="E90" s="438">
        <v>20.24931506849315</v>
      </c>
      <c r="F90" s="438">
        <v>22.706849315068492</v>
      </c>
    </row>
    <row r="91" spans="1:9">
      <c r="A91" s="441" t="s">
        <v>663</v>
      </c>
      <c r="B91" s="442">
        <v>480</v>
      </c>
      <c r="C91" s="442">
        <v>485</v>
      </c>
      <c r="D91" s="442">
        <v>500</v>
      </c>
      <c r="E91" s="442">
        <v>500</v>
      </c>
      <c r="F91" s="442">
        <v>500</v>
      </c>
    </row>
    <row r="92" spans="1:9">
      <c r="A92" s="196" t="s">
        <v>835</v>
      </c>
      <c r="B92" s="196"/>
      <c r="C92" s="196"/>
      <c r="D92" s="196"/>
      <c r="E92" s="196"/>
    </row>
    <row r="94" spans="1:9" ht="15" customHeight="1">
      <c r="A94" s="322" t="s">
        <v>659</v>
      </c>
      <c r="B94" s="322"/>
      <c r="C94" s="322"/>
      <c r="D94" s="322"/>
      <c r="E94" s="322"/>
    </row>
    <row r="95" spans="1:9">
      <c r="A95" s="693" t="s">
        <v>82</v>
      </c>
      <c r="B95" s="139"/>
      <c r="C95" s="139"/>
      <c r="D95" s="139"/>
      <c r="E95" s="139"/>
    </row>
    <row r="96" spans="1:9">
      <c r="A96" s="171" t="s">
        <v>70</v>
      </c>
      <c r="B96" s="247">
        <v>2005</v>
      </c>
      <c r="C96" s="247">
        <v>2007</v>
      </c>
      <c r="D96" s="247">
        <v>2008</v>
      </c>
      <c r="E96" s="247">
        <v>2009</v>
      </c>
      <c r="H96" s="426" t="s">
        <v>87</v>
      </c>
      <c r="I96" s="2510">
        <v>521.4</v>
      </c>
    </row>
    <row r="97" spans="1:9">
      <c r="A97" s="261" t="s">
        <v>285</v>
      </c>
      <c r="B97" s="390">
        <v>18034</v>
      </c>
      <c r="C97" s="390">
        <v>17961</v>
      </c>
      <c r="D97" s="390">
        <v>16380.199999999999</v>
      </c>
      <c r="E97" s="390">
        <v>17467.5</v>
      </c>
      <c r="H97" s="181" t="s">
        <v>537</v>
      </c>
      <c r="I97" s="2510">
        <v>2440</v>
      </c>
    </row>
    <row r="98" spans="1:9">
      <c r="A98" s="426" t="s">
        <v>87</v>
      </c>
      <c r="B98" s="438">
        <v>488</v>
      </c>
      <c r="C98" s="438">
        <v>604</v>
      </c>
      <c r="D98" s="438">
        <v>509.3</v>
      </c>
      <c r="E98" s="438">
        <v>521.4</v>
      </c>
      <c r="H98" s="426" t="s">
        <v>88</v>
      </c>
      <c r="I98" s="2510">
        <v>3804.3</v>
      </c>
    </row>
    <row r="99" spans="1:9">
      <c r="A99" s="181" t="s">
        <v>537</v>
      </c>
      <c r="B99" s="438">
        <v>1429</v>
      </c>
      <c r="C99" s="438">
        <v>2373</v>
      </c>
      <c r="D99" s="438">
        <v>2163.5</v>
      </c>
      <c r="E99" s="438">
        <v>2440</v>
      </c>
      <c r="H99" s="181" t="s">
        <v>89</v>
      </c>
      <c r="I99" s="2510">
        <v>5302.4</v>
      </c>
    </row>
    <row r="100" spans="1:9">
      <c r="A100" s="426" t="s">
        <v>88</v>
      </c>
      <c r="B100" s="438">
        <v>4669</v>
      </c>
      <c r="C100" s="438">
        <v>3749</v>
      </c>
      <c r="D100" s="438">
        <v>3684.7</v>
      </c>
      <c r="E100" s="438">
        <v>3804.3</v>
      </c>
      <c r="H100" s="426" t="s">
        <v>90</v>
      </c>
      <c r="I100" s="2510">
        <v>4336.1000000000004</v>
      </c>
    </row>
    <row r="101" spans="1:9">
      <c r="A101" s="181" t="s">
        <v>89</v>
      </c>
      <c r="B101" s="438">
        <v>5494</v>
      </c>
      <c r="C101" s="438">
        <v>5070</v>
      </c>
      <c r="D101" s="438">
        <v>4895.2</v>
      </c>
      <c r="E101" s="438">
        <v>5302.4</v>
      </c>
      <c r="H101" s="181" t="s">
        <v>91</v>
      </c>
      <c r="I101" s="2510">
        <v>1022.2</v>
      </c>
    </row>
    <row r="102" spans="1:9">
      <c r="A102" s="426" t="s">
        <v>90</v>
      </c>
      <c r="B102" s="438">
        <v>4217</v>
      </c>
      <c r="C102" s="438">
        <v>4210</v>
      </c>
      <c r="D102" s="438">
        <v>4138.8</v>
      </c>
      <c r="E102" s="438">
        <v>4336.1000000000004</v>
      </c>
      <c r="H102" s="183" t="s">
        <v>93</v>
      </c>
      <c r="I102" s="2510">
        <v>41.1</v>
      </c>
    </row>
    <row r="103" spans="1:9">
      <c r="A103" s="181" t="s">
        <v>91</v>
      </c>
      <c r="B103" s="438">
        <v>1689</v>
      </c>
      <c r="C103" s="438">
        <v>1870</v>
      </c>
      <c r="D103" s="438">
        <v>904.9</v>
      </c>
      <c r="E103" s="438">
        <v>1022.2</v>
      </c>
    </row>
    <row r="104" spans="1:9">
      <c r="A104" s="426" t="s">
        <v>92</v>
      </c>
      <c r="B104" s="438">
        <v>48</v>
      </c>
      <c r="C104" s="438">
        <v>43</v>
      </c>
      <c r="D104" s="438">
        <v>46</v>
      </c>
      <c r="E104" s="438" t="s">
        <v>622</v>
      </c>
    </row>
    <row r="105" spans="1:9">
      <c r="A105" s="183" t="s">
        <v>93</v>
      </c>
      <c r="B105" s="443" t="s">
        <v>622</v>
      </c>
      <c r="C105" s="438">
        <v>42</v>
      </c>
      <c r="D105" s="438">
        <v>37.799999999999997</v>
      </c>
      <c r="E105" s="438">
        <v>41.1</v>
      </c>
    </row>
    <row r="106" spans="1:9">
      <c r="A106" s="196" t="s">
        <v>834</v>
      </c>
      <c r="B106" s="166"/>
      <c r="C106" s="166"/>
      <c r="D106" s="166"/>
      <c r="E106" s="166"/>
    </row>
    <row r="107" spans="1:9">
      <c r="A107" s="196"/>
      <c r="B107" s="196"/>
      <c r="C107" s="196"/>
      <c r="D107" s="196"/>
      <c r="E107" s="196"/>
    </row>
    <row r="108" spans="1:9" ht="15" customHeight="1">
      <c r="A108" s="322" t="s">
        <v>660</v>
      </c>
      <c r="B108" s="322"/>
      <c r="C108" s="322"/>
      <c r="D108" s="322"/>
      <c r="E108" s="322"/>
    </row>
    <row r="109" spans="1:9">
      <c r="A109" s="693" t="s">
        <v>94</v>
      </c>
      <c r="B109" s="139"/>
      <c r="C109" s="139"/>
      <c r="D109" s="139"/>
      <c r="E109" s="139"/>
    </row>
    <row r="110" spans="1:9">
      <c r="A110" s="2694" t="s">
        <v>70</v>
      </c>
      <c r="B110" s="2741" t="s">
        <v>95</v>
      </c>
      <c r="C110" s="2742"/>
      <c r="D110" s="2741" t="s">
        <v>96</v>
      </c>
      <c r="E110" s="2741"/>
    </row>
    <row r="111" spans="1:9">
      <c r="A111" s="2695"/>
      <c r="B111" s="247">
        <v>2008</v>
      </c>
      <c r="C111" s="450">
        <v>2009</v>
      </c>
      <c r="D111" s="247">
        <v>2008</v>
      </c>
      <c r="E111" s="247">
        <v>2009</v>
      </c>
    </row>
    <row r="112" spans="1:9">
      <c r="A112" s="261" t="s">
        <v>285</v>
      </c>
      <c r="B112" s="390">
        <v>1528.35</v>
      </c>
      <c r="C112" s="391">
        <v>1592.9999999999998</v>
      </c>
      <c r="D112" s="390">
        <v>465.26</v>
      </c>
      <c r="E112" s="390">
        <v>402.32</v>
      </c>
    </row>
    <row r="113" spans="1:12">
      <c r="A113" s="426" t="s">
        <v>87</v>
      </c>
      <c r="B113" s="438">
        <v>49.92</v>
      </c>
      <c r="C113" s="444">
        <v>57.5</v>
      </c>
      <c r="D113" s="438">
        <v>12.06</v>
      </c>
      <c r="E113" s="438">
        <v>4.7699999999999996</v>
      </c>
    </row>
    <row r="114" spans="1:12">
      <c r="A114" s="181" t="s">
        <v>537</v>
      </c>
      <c r="B114" s="438">
        <v>447.11</v>
      </c>
      <c r="C114" s="444">
        <v>500.12</v>
      </c>
      <c r="D114" s="438">
        <v>154.24</v>
      </c>
      <c r="E114" s="438">
        <v>173.53</v>
      </c>
    </row>
    <row r="115" spans="1:12">
      <c r="A115" s="426" t="s">
        <v>89</v>
      </c>
      <c r="B115" s="438">
        <v>430.28</v>
      </c>
      <c r="C115" s="444">
        <v>468.5</v>
      </c>
      <c r="D115" s="438">
        <v>83.89</v>
      </c>
      <c r="E115" s="438">
        <v>69.78</v>
      </c>
    </row>
    <row r="116" spans="1:12">
      <c r="A116" s="181" t="s">
        <v>90</v>
      </c>
      <c r="B116" s="438">
        <v>575.20000000000005</v>
      </c>
      <c r="C116" s="444">
        <v>557.48</v>
      </c>
      <c r="D116" s="438">
        <v>213.31</v>
      </c>
      <c r="E116" s="438">
        <v>153.16999999999999</v>
      </c>
    </row>
    <row r="117" spans="1:12">
      <c r="A117" s="426" t="s">
        <v>91</v>
      </c>
      <c r="B117" s="438">
        <v>17.29</v>
      </c>
      <c r="C117" s="444">
        <v>2.0699999999999998</v>
      </c>
      <c r="D117" s="438">
        <v>0.78</v>
      </c>
      <c r="E117" s="445" t="s">
        <v>622</v>
      </c>
    </row>
    <row r="118" spans="1:12">
      <c r="A118" s="183" t="s">
        <v>92</v>
      </c>
      <c r="B118" s="446">
        <v>8.5500000000000007</v>
      </c>
      <c r="C118" s="447">
        <v>7.33</v>
      </c>
      <c r="D118" s="438">
        <v>0.98</v>
      </c>
      <c r="E118" s="438">
        <v>1.07</v>
      </c>
    </row>
    <row r="119" spans="1:12">
      <c r="A119" s="196" t="s">
        <v>834</v>
      </c>
      <c r="B119" s="166"/>
      <c r="C119" s="166"/>
      <c r="D119" s="166"/>
      <c r="E119" s="166"/>
    </row>
    <row r="120" spans="1:12">
      <c r="A120" s="139"/>
      <c r="B120" s="139"/>
      <c r="C120" s="139"/>
      <c r="D120" s="139"/>
      <c r="E120" s="139"/>
    </row>
    <row r="121" spans="1:12" ht="15">
      <c r="A121" s="322" t="s">
        <v>919</v>
      </c>
      <c r="B121" s="322"/>
      <c r="C121" s="322"/>
      <c r="D121" s="322"/>
      <c r="E121" s="322"/>
    </row>
    <row r="122" spans="1:12" ht="15">
      <c r="A122" s="409" t="s">
        <v>80</v>
      </c>
      <c r="B122" s="139"/>
      <c r="C122" s="139"/>
      <c r="D122" s="139"/>
      <c r="E122" s="139"/>
      <c r="H122" s="2496" t="s">
        <v>2075</v>
      </c>
      <c r="I122" s="2496"/>
      <c r="J122" s="2496"/>
      <c r="K122" s="2496"/>
      <c r="L122" s="2496"/>
    </row>
    <row r="123" spans="1:12" ht="15">
      <c r="A123" s="270" t="s">
        <v>70</v>
      </c>
      <c r="B123" s="247">
        <v>2005</v>
      </c>
      <c r="C123" s="48">
        <v>2006</v>
      </c>
      <c r="D123" s="247">
        <v>2007</v>
      </c>
      <c r="E123" s="247">
        <v>2008</v>
      </c>
      <c r="H123" s="2496"/>
      <c r="I123" s="2498">
        <v>2005</v>
      </c>
      <c r="J123" s="2499">
        <v>2006</v>
      </c>
      <c r="K123" s="2498">
        <v>2007</v>
      </c>
      <c r="L123" s="2498">
        <v>2008</v>
      </c>
    </row>
    <row r="124" spans="1:12">
      <c r="A124" s="779" t="s">
        <v>87</v>
      </c>
      <c r="B124" s="357">
        <v>443</v>
      </c>
      <c r="C124" s="357">
        <v>588</v>
      </c>
      <c r="D124" s="448">
        <v>608</v>
      </c>
      <c r="E124" s="448" t="s">
        <v>664</v>
      </c>
      <c r="H124" s="779" t="s">
        <v>87</v>
      </c>
      <c r="I124" s="2511">
        <v>443</v>
      </c>
      <c r="J124" s="2511">
        <v>588</v>
      </c>
      <c r="K124" s="2512">
        <v>608</v>
      </c>
      <c r="L124" s="2512">
        <v>823</v>
      </c>
    </row>
    <row r="125" spans="1:12">
      <c r="A125" s="779" t="s">
        <v>537</v>
      </c>
      <c r="B125" s="358">
        <v>500</v>
      </c>
      <c r="C125" s="358">
        <v>644</v>
      </c>
      <c r="D125" s="449">
        <v>686</v>
      </c>
      <c r="E125" s="449">
        <v>961</v>
      </c>
      <c r="H125" s="779" t="s">
        <v>537</v>
      </c>
      <c r="I125" s="2513">
        <v>500</v>
      </c>
      <c r="J125" s="2513">
        <v>644</v>
      </c>
      <c r="K125" s="2514">
        <v>686</v>
      </c>
      <c r="L125" s="2514">
        <v>961</v>
      </c>
    </row>
    <row r="126" spans="1:12">
      <c r="A126" s="779" t="s">
        <v>88</v>
      </c>
      <c r="B126" s="358">
        <v>479</v>
      </c>
      <c r="C126" s="358">
        <v>551</v>
      </c>
      <c r="D126" s="449">
        <v>658</v>
      </c>
      <c r="E126" s="449">
        <v>915</v>
      </c>
      <c r="H126" s="779" t="s">
        <v>88</v>
      </c>
      <c r="I126" s="2513">
        <v>479</v>
      </c>
      <c r="J126" s="2513">
        <v>551</v>
      </c>
      <c r="K126" s="2514">
        <v>658</v>
      </c>
      <c r="L126" s="2514">
        <v>915</v>
      </c>
    </row>
    <row r="127" spans="1:12">
      <c r="A127" s="779" t="s">
        <v>89</v>
      </c>
      <c r="B127" s="358">
        <v>484</v>
      </c>
      <c r="C127" s="358">
        <v>639</v>
      </c>
      <c r="D127" s="449">
        <v>665</v>
      </c>
      <c r="E127" s="449">
        <v>1115</v>
      </c>
      <c r="H127" s="779" t="s">
        <v>89</v>
      </c>
      <c r="I127" s="2513">
        <v>484</v>
      </c>
      <c r="J127" s="2513">
        <v>639</v>
      </c>
      <c r="K127" s="2514">
        <v>665</v>
      </c>
      <c r="L127" s="2514">
        <v>1115</v>
      </c>
    </row>
    <row r="128" spans="1:12">
      <c r="A128" s="779" t="s">
        <v>90</v>
      </c>
      <c r="B128" s="358">
        <v>447</v>
      </c>
      <c r="C128" s="358">
        <v>594</v>
      </c>
      <c r="D128" s="449">
        <v>614</v>
      </c>
      <c r="E128" s="449">
        <v>1031</v>
      </c>
      <c r="H128" s="779" t="s">
        <v>90</v>
      </c>
      <c r="I128" s="2513">
        <v>447</v>
      </c>
      <c r="J128" s="2513">
        <v>594</v>
      </c>
      <c r="K128" s="2514">
        <v>614</v>
      </c>
      <c r="L128" s="2514">
        <v>1031</v>
      </c>
    </row>
    <row r="129" spans="1:12">
      <c r="A129" s="780" t="s">
        <v>91</v>
      </c>
      <c r="B129" s="358">
        <v>263</v>
      </c>
      <c r="C129" s="358">
        <v>321</v>
      </c>
      <c r="D129" s="449">
        <v>361</v>
      </c>
      <c r="E129" s="449">
        <v>545</v>
      </c>
      <c r="H129" s="780" t="s">
        <v>91</v>
      </c>
      <c r="I129" s="2513">
        <v>263</v>
      </c>
      <c r="J129" s="2513">
        <v>321</v>
      </c>
      <c r="K129" s="2514">
        <v>361</v>
      </c>
      <c r="L129" s="2514">
        <v>545</v>
      </c>
    </row>
    <row r="130" spans="1:12">
      <c r="A130" s="196" t="s">
        <v>835</v>
      </c>
      <c r="B130" s="166"/>
      <c r="C130" s="166"/>
      <c r="D130" s="166"/>
      <c r="E130" s="166"/>
    </row>
    <row r="131" spans="1:12">
      <c r="A131" s="430" t="s">
        <v>661</v>
      </c>
    </row>
    <row r="133" spans="1:12" ht="15">
      <c r="A133" s="322" t="s">
        <v>912</v>
      </c>
      <c r="B133" s="322"/>
      <c r="C133" s="322"/>
      <c r="D133" s="322"/>
      <c r="E133" s="322"/>
    </row>
    <row r="134" spans="1:12">
      <c r="A134" s="409" t="s">
        <v>82</v>
      </c>
      <c r="B134" s="139"/>
      <c r="C134" s="139"/>
      <c r="D134" s="139"/>
      <c r="E134" s="139"/>
    </row>
    <row r="135" spans="1:12">
      <c r="A135" s="270" t="s">
        <v>70</v>
      </c>
      <c r="B135" s="247">
        <v>2005</v>
      </c>
      <c r="C135" s="48">
        <v>2008</v>
      </c>
      <c r="D135" s="247">
        <v>2009</v>
      </c>
      <c r="E135" s="247">
        <v>2010</v>
      </c>
    </row>
    <row r="136" spans="1:12">
      <c r="A136" s="261" t="s">
        <v>285</v>
      </c>
      <c r="B136" s="682">
        <v>11049</v>
      </c>
      <c r="C136" s="682">
        <v>6796</v>
      </c>
      <c r="D136" s="448">
        <v>7390</v>
      </c>
      <c r="E136" s="448">
        <v>8288</v>
      </c>
    </row>
    <row r="137" spans="1:12">
      <c r="A137" s="426" t="s">
        <v>537</v>
      </c>
      <c r="B137" s="358">
        <v>14</v>
      </c>
      <c r="C137" s="680">
        <v>0</v>
      </c>
      <c r="D137" s="681">
        <v>0</v>
      </c>
      <c r="E137" s="681">
        <v>0</v>
      </c>
    </row>
    <row r="138" spans="1:12">
      <c r="A138" s="426" t="s">
        <v>88</v>
      </c>
      <c r="B138" s="358">
        <v>4628</v>
      </c>
      <c r="C138" s="358">
        <v>3452</v>
      </c>
      <c r="D138" s="449">
        <v>3608</v>
      </c>
      <c r="E138" s="449">
        <v>4269</v>
      </c>
    </row>
    <row r="139" spans="1:12">
      <c r="A139" s="426" t="s">
        <v>89</v>
      </c>
      <c r="B139" s="358">
        <v>3968</v>
      </c>
      <c r="C139" s="358">
        <v>2541</v>
      </c>
      <c r="D139" s="449">
        <v>2815</v>
      </c>
      <c r="E139" s="449">
        <v>3219</v>
      </c>
    </row>
    <row r="140" spans="1:12">
      <c r="A140" s="426" t="s">
        <v>90</v>
      </c>
      <c r="B140" s="358">
        <v>1783</v>
      </c>
      <c r="C140" s="358">
        <v>325</v>
      </c>
      <c r="D140" s="449">
        <v>725</v>
      </c>
      <c r="E140" s="449">
        <v>679</v>
      </c>
    </row>
    <row r="141" spans="1:12">
      <c r="A141" s="429" t="s">
        <v>91</v>
      </c>
      <c r="B141" s="358">
        <v>656</v>
      </c>
      <c r="C141" s="358">
        <v>478</v>
      </c>
      <c r="D141" s="449">
        <v>242</v>
      </c>
      <c r="E141" s="449">
        <v>121</v>
      </c>
    </row>
    <row r="142" spans="1:12">
      <c r="A142" s="196" t="s">
        <v>835</v>
      </c>
      <c r="B142" s="166"/>
      <c r="C142" s="166"/>
      <c r="D142" s="166"/>
      <c r="E142" s="166"/>
    </row>
  </sheetData>
  <protectedRanges>
    <protectedRange sqref="B17:D17 B16:E16" name="Range1_2"/>
    <protectedRange sqref="B36:E40" name="Range1_8"/>
    <protectedRange sqref="B47:D48 B50:D52" name="Range1_9"/>
    <protectedRange sqref="D61:E65" name="Range1_10"/>
    <protectedRange sqref="B61:C65" name="Range1"/>
    <protectedRange sqref="D72:E76" name="Range1_11"/>
    <protectedRange sqref="E89:E90 E83:E84 E86:E87 B91:E91" name="Range1_3_1_1"/>
    <protectedRange sqref="B83:D84 B86:D87 B89:D90" name="Range1_14_1"/>
    <protectedRange sqref="D98:E105" name="Range1_3"/>
    <protectedRange sqref="B98:C105" name="Range1_15"/>
    <protectedRange sqref="B113:C118" name="Range1_3_4"/>
    <protectedRange sqref="D113:E118" name="Range1_15_4"/>
    <protectedRange sqref="D124:E129 D136:E141" name="Range1_17"/>
    <protectedRange sqref="L47:M51" name="Range1_11_1"/>
    <protectedRange sqref="I96:I102" name="Range1_3_1"/>
    <protectedRange sqref="K124:L129" name="Range1_17_1"/>
  </protectedRanges>
  <mergeCells count="10">
    <mergeCell ref="H58:I58"/>
    <mergeCell ref="A2:E2"/>
    <mergeCell ref="A12:D12"/>
    <mergeCell ref="B110:C110"/>
    <mergeCell ref="F58:G58"/>
    <mergeCell ref="D110:E110"/>
    <mergeCell ref="B58:C58"/>
    <mergeCell ref="D58:E58"/>
    <mergeCell ref="A110:A111"/>
    <mergeCell ref="A58:A59"/>
  </mergeCells>
  <phoneticPr fontId="11" type="noConversion"/>
  <pageMargins left="0.7" right="0.7" top="0.75" bottom="0.56999999999999995" header="0.3" footer="0.3"/>
  <pageSetup paperSize="9" scale="84" orientation="portrait" r:id="rId1"/>
  <headerFooter>
    <oddFooter>&amp;C&amp;P</oddFooter>
  </headerFooter>
  <rowBreaks count="3" manualBreakCount="3">
    <brk id="32" max="4" man="1"/>
    <brk id="55" max="4" man="1"/>
    <brk id="93"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9"/>
  <sheetViews>
    <sheetView rightToLeft="1" view="pageBreakPreview" zoomScaleSheetLayoutView="100" workbookViewId="0">
      <selection sqref="A1:XFD1048576"/>
    </sheetView>
  </sheetViews>
  <sheetFormatPr defaultRowHeight="14.25"/>
  <cols>
    <col min="1" max="1" width="36.85546875" style="99" customWidth="1"/>
    <col min="2" max="2" width="11" style="99" bestFit="1" customWidth="1"/>
    <col min="3" max="3" width="10" style="99" bestFit="1" customWidth="1"/>
    <col min="4" max="4" width="11" style="99" bestFit="1" customWidth="1"/>
    <col min="5" max="5" width="9.85546875" style="99" bestFit="1" customWidth="1"/>
    <col min="6" max="16384" width="9.140625" style="99"/>
  </cols>
  <sheetData>
    <row r="1" spans="1:5" ht="18">
      <c r="A1" s="98" t="s">
        <v>665</v>
      </c>
    </row>
    <row r="2" spans="1:5" ht="108" customHeight="1">
      <c r="A2" s="2682" t="s">
        <v>869</v>
      </c>
      <c r="B2" s="2682"/>
      <c r="C2" s="2682"/>
      <c r="D2" s="2682"/>
      <c r="E2" s="2682"/>
    </row>
    <row r="4" spans="1:5" ht="15">
      <c r="A4" s="454" t="s">
        <v>666</v>
      </c>
      <c r="B4" s="455"/>
      <c r="C4" s="455"/>
      <c r="D4" s="455"/>
      <c r="E4" s="455"/>
    </row>
    <row r="5" spans="1:5">
      <c r="A5" s="409" t="s">
        <v>193</v>
      </c>
      <c r="B5" s="197"/>
      <c r="C5" s="197"/>
      <c r="D5" s="197"/>
      <c r="E5" s="197"/>
    </row>
    <row r="6" spans="1:5">
      <c r="A6" s="2744" t="s">
        <v>70</v>
      </c>
      <c r="B6" s="2699">
        <v>2008</v>
      </c>
      <c r="C6" s="2699"/>
      <c r="D6" s="2699">
        <v>2009</v>
      </c>
      <c r="E6" s="2699"/>
    </row>
    <row r="7" spans="1:5">
      <c r="A7" s="2745"/>
      <c r="B7" s="268" t="s">
        <v>61</v>
      </c>
      <c r="C7" s="268" t="s">
        <v>150</v>
      </c>
      <c r="D7" s="268" t="s">
        <v>61</v>
      </c>
      <c r="E7" s="268" t="s">
        <v>150</v>
      </c>
    </row>
    <row r="8" spans="1:5">
      <c r="A8" s="781" t="s">
        <v>285</v>
      </c>
      <c r="B8" s="242">
        <v>1658919</v>
      </c>
      <c r="C8" s="242">
        <v>1250466</v>
      </c>
      <c r="D8" s="242">
        <v>1354595</v>
      </c>
      <c r="E8" s="242">
        <v>1186827</v>
      </c>
    </row>
    <row r="9" spans="1:5">
      <c r="A9" s="620" t="s">
        <v>77</v>
      </c>
      <c r="B9" s="456">
        <v>456691</v>
      </c>
      <c r="C9" s="456">
        <v>79600</v>
      </c>
      <c r="D9" s="456">
        <v>426669</v>
      </c>
      <c r="E9" s="456">
        <v>222900</v>
      </c>
    </row>
    <row r="10" spans="1:5">
      <c r="A10" s="620" t="s">
        <v>78</v>
      </c>
      <c r="B10" s="456">
        <v>618377</v>
      </c>
      <c r="C10" s="456">
        <v>583600</v>
      </c>
      <c r="D10" s="456">
        <v>375621</v>
      </c>
      <c r="E10" s="456">
        <v>325800</v>
      </c>
    </row>
    <row r="11" spans="1:5">
      <c r="A11" s="782" t="s">
        <v>79</v>
      </c>
      <c r="B11" s="457">
        <v>583851</v>
      </c>
      <c r="C11" s="457">
        <v>587266</v>
      </c>
      <c r="D11" s="456">
        <v>552305</v>
      </c>
      <c r="E11" s="456">
        <v>638127</v>
      </c>
    </row>
    <row r="12" spans="1:5">
      <c r="A12" s="196" t="s">
        <v>53</v>
      </c>
      <c r="B12" s="264"/>
      <c r="C12" s="264"/>
      <c r="D12" s="264"/>
      <c r="E12" s="264"/>
    </row>
    <row r="13" spans="1:5">
      <c r="B13" s="458"/>
      <c r="C13" s="458"/>
      <c r="D13" s="458"/>
      <c r="E13" s="458"/>
    </row>
    <row r="14" spans="1:5" ht="15">
      <c r="A14" s="454" t="s">
        <v>81</v>
      </c>
      <c r="B14" s="459"/>
      <c r="C14" s="459"/>
      <c r="D14" s="459"/>
      <c r="E14" s="459"/>
    </row>
    <row r="15" spans="1:5">
      <c r="A15" s="409" t="s">
        <v>193</v>
      </c>
      <c r="B15" s="458"/>
      <c r="C15" s="458"/>
      <c r="D15" s="458"/>
      <c r="E15" s="460"/>
    </row>
    <row r="16" spans="1:5">
      <c r="A16" s="783" t="s">
        <v>70</v>
      </c>
      <c r="B16" s="247">
        <v>2005</v>
      </c>
      <c r="C16" s="48">
        <v>2007</v>
      </c>
      <c r="D16" s="247">
        <v>2008</v>
      </c>
      <c r="E16" s="247">
        <v>2009</v>
      </c>
    </row>
    <row r="17" spans="1:5">
      <c r="A17" s="784" t="s">
        <v>285</v>
      </c>
      <c r="B17" s="400">
        <v>43538</v>
      </c>
      <c r="C17" s="400">
        <v>113879</v>
      </c>
      <c r="D17" s="400">
        <v>121372</v>
      </c>
      <c r="E17" s="400">
        <v>81851</v>
      </c>
    </row>
    <row r="18" spans="1:5">
      <c r="A18" s="785" t="s">
        <v>78</v>
      </c>
      <c r="B18" s="457">
        <v>43538</v>
      </c>
      <c r="C18" s="316">
        <v>62355</v>
      </c>
      <c r="D18" s="457">
        <v>62318</v>
      </c>
      <c r="E18" s="457">
        <v>29299</v>
      </c>
    </row>
    <row r="19" spans="1:5">
      <c r="A19" s="786" t="s">
        <v>79</v>
      </c>
      <c r="B19" s="88" t="s">
        <v>622</v>
      </c>
      <c r="C19" s="457">
        <v>51524</v>
      </c>
      <c r="D19" s="457">
        <v>59054</v>
      </c>
      <c r="E19" s="457">
        <v>52552</v>
      </c>
    </row>
    <row r="20" spans="1:5">
      <c r="A20" s="196" t="s">
        <v>53</v>
      </c>
      <c r="B20" s="264"/>
      <c r="C20" s="264"/>
      <c r="D20" s="264"/>
      <c r="E20" s="264"/>
    </row>
    <row r="21" spans="1:5">
      <c r="B21" s="458"/>
      <c r="C21" s="458"/>
      <c r="D21" s="458"/>
      <c r="E21" s="458"/>
    </row>
    <row r="22" spans="1:5" ht="15">
      <c r="A22" s="454" t="s">
        <v>667</v>
      </c>
      <c r="B22" s="459"/>
      <c r="C22" s="459"/>
      <c r="D22" s="459"/>
      <c r="E22" s="459"/>
    </row>
    <row r="23" spans="1:5">
      <c r="A23" s="409" t="s">
        <v>80</v>
      </c>
      <c r="B23" s="460"/>
      <c r="C23" s="460"/>
      <c r="D23" s="460"/>
      <c r="E23" s="460"/>
    </row>
    <row r="24" spans="1:5">
      <c r="A24" s="787" t="s">
        <v>70</v>
      </c>
      <c r="B24" s="247">
        <v>2005</v>
      </c>
      <c r="C24" s="48">
        <v>2007</v>
      </c>
      <c r="D24" s="247">
        <v>2008</v>
      </c>
      <c r="E24" s="247">
        <v>2009</v>
      </c>
    </row>
    <row r="25" spans="1:5">
      <c r="A25" s="788" t="s">
        <v>77</v>
      </c>
      <c r="B25" s="457">
        <v>277</v>
      </c>
      <c r="C25" s="461">
        <v>257.2</v>
      </c>
      <c r="D25" s="461">
        <v>426</v>
      </c>
      <c r="E25" s="457">
        <v>242</v>
      </c>
    </row>
    <row r="26" spans="1:5">
      <c r="A26" s="789" t="s">
        <v>78</v>
      </c>
      <c r="B26" s="457">
        <v>238</v>
      </c>
      <c r="C26" s="461">
        <v>292.39999999999998</v>
      </c>
      <c r="D26" s="461">
        <v>500</v>
      </c>
      <c r="E26" s="457">
        <v>284</v>
      </c>
    </row>
    <row r="27" spans="1:5">
      <c r="A27" s="790" t="s">
        <v>79</v>
      </c>
      <c r="B27" s="457" t="s">
        <v>777</v>
      </c>
      <c r="C27" s="457">
        <v>1521</v>
      </c>
      <c r="D27" s="457">
        <v>1701</v>
      </c>
      <c r="E27" s="457">
        <v>1185</v>
      </c>
    </row>
    <row r="28" spans="1:5">
      <c r="A28" s="196" t="s">
        <v>53</v>
      </c>
      <c r="B28" s="166"/>
      <c r="C28" s="166"/>
      <c r="D28" s="166"/>
      <c r="E28" s="166"/>
    </row>
    <row r="29" spans="1:5">
      <c r="A29" s="430" t="s">
        <v>668</v>
      </c>
    </row>
  </sheetData>
  <protectedRanges>
    <protectedRange sqref="D11:E11" name="Range1_7_1_2"/>
    <protectedRange sqref="B11:C11" name="Range1_18_2"/>
    <protectedRange sqref="B9:E10" name="Range1_2"/>
    <protectedRange sqref="B19:E19 B18 D18:E18" name="Range1_20"/>
    <protectedRange sqref="B25:E27" name="Range1_21"/>
  </protectedRanges>
  <mergeCells count="4">
    <mergeCell ref="A2:E2"/>
    <mergeCell ref="B6:C6"/>
    <mergeCell ref="D6:E6"/>
    <mergeCell ref="A6:A7"/>
  </mergeCells>
  <phoneticPr fontId="11" type="noConversion"/>
  <pageMargins left="0.7" right="0.7" top="0.75" bottom="0.56999999999999995" header="0.3" footer="0.3"/>
  <pageSetup paperSize="9" scale="97"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149"/>
  <sheetViews>
    <sheetView rightToLeft="1" view="pageBreakPreview" topLeftCell="A136" zoomScale="90" zoomScaleSheetLayoutView="90" workbookViewId="0">
      <selection activeCell="J145" sqref="J145"/>
    </sheetView>
  </sheetViews>
  <sheetFormatPr defaultRowHeight="14.25"/>
  <cols>
    <col min="1" max="1" width="35.85546875" style="99" customWidth="1"/>
    <col min="2" max="2" width="11" style="99" customWidth="1"/>
    <col min="3" max="3" width="12.7109375" style="99" customWidth="1"/>
    <col min="4" max="4" width="11" style="99" customWidth="1"/>
    <col min="5" max="5" width="12" style="99" customWidth="1"/>
    <col min="6" max="6" width="9.140625" style="99"/>
    <col min="7" max="7" width="9.28515625" style="99" bestFit="1" customWidth="1"/>
    <col min="8" max="10" width="10.140625" style="99" bestFit="1" customWidth="1"/>
    <col min="11" max="16384" width="9.140625" style="99"/>
  </cols>
  <sheetData>
    <row r="1" spans="1:5" ht="18">
      <c r="A1" s="410" t="s">
        <v>669</v>
      </c>
    </row>
    <row r="2" spans="1:5" ht="250.5" customHeight="1">
      <c r="A2" s="2682" t="s">
        <v>873</v>
      </c>
      <c r="B2" s="2682"/>
      <c r="C2" s="2682"/>
      <c r="D2" s="2682"/>
      <c r="E2" s="2682"/>
    </row>
    <row r="3" spans="1:5">
      <c r="A3" s="223"/>
      <c r="B3" s="223"/>
      <c r="C3" s="223"/>
      <c r="D3" s="223"/>
    </row>
    <row r="4" spans="1:5" ht="19.5" customHeight="1">
      <c r="A4" s="698" t="s">
        <v>870</v>
      </c>
      <c r="B4" s="462"/>
      <c r="C4" s="462"/>
      <c r="D4" s="462"/>
      <c r="E4" s="462"/>
    </row>
    <row r="5" spans="1:5">
      <c r="A5" s="268" t="s">
        <v>20</v>
      </c>
      <c r="B5" s="268"/>
      <c r="C5" s="247">
        <v>2007</v>
      </c>
      <c r="D5" s="247">
        <v>2008</v>
      </c>
      <c r="E5" s="247">
        <v>2009</v>
      </c>
    </row>
    <row r="6" spans="1:5">
      <c r="A6" s="43" t="s">
        <v>521</v>
      </c>
      <c r="B6" s="463"/>
      <c r="C6" s="384">
        <v>2.2999999999999998</v>
      </c>
      <c r="D6" s="384">
        <v>1.98</v>
      </c>
      <c r="E6" s="310">
        <v>2.662019132873747</v>
      </c>
    </row>
    <row r="7" spans="1:5">
      <c r="A7" s="311" t="s">
        <v>316</v>
      </c>
      <c r="B7" s="463"/>
      <c r="C7" s="384">
        <v>2.9</v>
      </c>
      <c r="D7" s="384">
        <v>2.5317689991235102</v>
      </c>
      <c r="E7" s="310">
        <v>3.6477698907235006</v>
      </c>
    </row>
    <row r="8" spans="1:5">
      <c r="A8" s="311" t="s">
        <v>522</v>
      </c>
      <c r="B8" s="463"/>
      <c r="C8" s="384">
        <v>1.3586965306030667</v>
      </c>
      <c r="D8" s="384">
        <v>2.2634172810676678</v>
      </c>
      <c r="E8" s="310">
        <v>3.0259671616464558</v>
      </c>
    </row>
    <row r="9" spans="1:5">
      <c r="A9" s="256" t="s">
        <v>498</v>
      </c>
      <c r="B9" s="464"/>
      <c r="C9" s="62">
        <v>1330</v>
      </c>
      <c r="D9" s="62">
        <v>1174</v>
      </c>
      <c r="E9" s="62">
        <v>1748.952194</v>
      </c>
    </row>
    <row r="10" spans="1:5">
      <c r="A10" s="318" t="s">
        <v>282</v>
      </c>
      <c r="B10" s="311"/>
      <c r="C10" s="311"/>
      <c r="D10" s="311"/>
    </row>
    <row r="11" spans="1:5">
      <c r="A11" s="223"/>
      <c r="B11" s="223"/>
      <c r="C11" s="223"/>
      <c r="D11" s="223"/>
    </row>
    <row r="12" spans="1:5" ht="15">
      <c r="A12" s="465" t="s">
        <v>97</v>
      </c>
      <c r="B12" s="465"/>
      <c r="C12" s="465"/>
      <c r="D12" s="465"/>
      <c r="E12" s="465"/>
    </row>
    <row r="13" spans="1:5">
      <c r="A13" s="690" t="s">
        <v>788</v>
      </c>
      <c r="B13" s="65"/>
      <c r="C13" s="65"/>
      <c r="D13" s="65"/>
      <c r="E13" s="65"/>
    </row>
    <row r="14" spans="1:5">
      <c r="A14" s="47" t="s">
        <v>283</v>
      </c>
      <c r="B14" s="48">
        <v>2005</v>
      </c>
      <c r="C14" s="48">
        <v>2008</v>
      </c>
      <c r="D14" s="48">
        <v>2009</v>
      </c>
      <c r="E14" s="48" t="s">
        <v>676</v>
      </c>
    </row>
    <row r="15" spans="1:5">
      <c r="A15" s="501" t="s">
        <v>732</v>
      </c>
      <c r="B15" s="466">
        <v>25423723</v>
      </c>
      <c r="C15" s="466">
        <v>34452127</v>
      </c>
      <c r="D15" s="466">
        <v>39219090</v>
      </c>
      <c r="E15" s="466">
        <v>41713000</v>
      </c>
    </row>
    <row r="16" spans="1:5">
      <c r="A16" s="501" t="s">
        <v>874</v>
      </c>
      <c r="B16" s="467">
        <v>139</v>
      </c>
      <c r="C16" s="467" t="s">
        <v>622</v>
      </c>
      <c r="D16" s="467">
        <v>182934</v>
      </c>
      <c r="E16" s="467">
        <v>147000</v>
      </c>
    </row>
    <row r="17" spans="1:10">
      <c r="A17" s="568" t="s">
        <v>675</v>
      </c>
      <c r="B17" s="468">
        <v>25423862</v>
      </c>
      <c r="C17" s="468">
        <v>34452127</v>
      </c>
      <c r="D17" s="468">
        <v>39402024</v>
      </c>
      <c r="E17" s="468">
        <v>41860000</v>
      </c>
    </row>
    <row r="18" spans="1:10">
      <c r="A18" s="501" t="s">
        <v>875</v>
      </c>
      <c r="B18" s="467" t="s">
        <v>622</v>
      </c>
      <c r="C18" s="467">
        <v>2974627</v>
      </c>
      <c r="D18" s="467">
        <v>4685857</v>
      </c>
      <c r="E18" s="467">
        <v>1216000</v>
      </c>
    </row>
    <row r="19" spans="1:10">
      <c r="A19" s="43" t="s">
        <v>733</v>
      </c>
      <c r="B19" s="467">
        <v>25423862</v>
      </c>
      <c r="C19" s="467">
        <v>31480854</v>
      </c>
      <c r="D19" s="467">
        <v>34716166</v>
      </c>
      <c r="E19" s="467">
        <v>40644000</v>
      </c>
    </row>
    <row r="20" spans="1:10">
      <c r="A20" s="501" t="s">
        <v>98</v>
      </c>
      <c r="B20" s="467">
        <v>18.501262945096272</v>
      </c>
      <c r="C20" s="467">
        <v>18.564144810554151</v>
      </c>
      <c r="D20" s="467">
        <v>19.005134471249097</v>
      </c>
      <c r="E20" s="467">
        <v>20.66</v>
      </c>
    </row>
    <row r="21" spans="1:10">
      <c r="A21" s="202" t="s">
        <v>323</v>
      </c>
      <c r="B21" s="469">
        <v>7242</v>
      </c>
      <c r="C21" s="469">
        <v>8995</v>
      </c>
      <c r="D21" s="469">
        <v>9249</v>
      </c>
      <c r="E21" s="469">
        <v>9248</v>
      </c>
    </row>
    <row r="22" spans="1:10">
      <c r="A22" s="65" t="s">
        <v>507</v>
      </c>
      <c r="B22" s="65"/>
      <c r="C22" s="65"/>
      <c r="D22" s="65"/>
      <c r="E22" s="65"/>
    </row>
    <row r="23" spans="1:10" ht="15">
      <c r="A23" s="167" t="s">
        <v>661</v>
      </c>
      <c r="B23" s="65"/>
      <c r="C23" s="65"/>
      <c r="D23" s="65"/>
      <c r="E23" s="65"/>
      <c r="I23" s="2516"/>
      <c r="J23" s="2516">
        <v>2010</v>
      </c>
    </row>
    <row r="24" spans="1:10" ht="15">
      <c r="A24" s="167" t="s">
        <v>787</v>
      </c>
      <c r="B24" s="65"/>
      <c r="C24" s="65"/>
      <c r="D24" s="65"/>
      <c r="E24" s="65"/>
      <c r="I24" s="43" t="s">
        <v>289</v>
      </c>
      <c r="J24" s="2516">
        <v>25829424.157264367</v>
      </c>
    </row>
    <row r="25" spans="1:10" ht="15">
      <c r="A25" s="470"/>
      <c r="B25" s="65"/>
      <c r="C25" s="65"/>
      <c r="D25" s="65"/>
      <c r="E25" s="65"/>
      <c r="I25" s="43" t="s">
        <v>290</v>
      </c>
      <c r="J25" s="2516">
        <v>9921347.773483973</v>
      </c>
    </row>
    <row r="26" spans="1:10" ht="15">
      <c r="A26" s="465" t="s">
        <v>670</v>
      </c>
      <c r="B26" s="465"/>
      <c r="C26" s="465"/>
      <c r="D26" s="465"/>
      <c r="E26" s="465"/>
      <c r="I26" s="202" t="s">
        <v>155</v>
      </c>
      <c r="J26" s="2516">
        <v>4893228.0692516565</v>
      </c>
    </row>
    <row r="27" spans="1:10">
      <c r="A27" s="690" t="s">
        <v>788</v>
      </c>
      <c r="B27" s="65"/>
      <c r="C27" s="65"/>
      <c r="D27" s="65"/>
      <c r="E27" s="65"/>
    </row>
    <row r="28" spans="1:10">
      <c r="A28" s="47" t="s">
        <v>287</v>
      </c>
      <c r="B28" s="48">
        <v>2005</v>
      </c>
      <c r="C28" s="48">
        <v>2008</v>
      </c>
      <c r="D28" s="48">
        <v>2009</v>
      </c>
      <c r="E28" s="48" t="s">
        <v>676</v>
      </c>
      <c r="G28" s="716"/>
      <c r="H28" s="716">
        <v>2008</v>
      </c>
      <c r="I28" s="716">
        <v>2009</v>
      </c>
      <c r="J28" s="716">
        <v>2010</v>
      </c>
    </row>
    <row r="29" spans="1:10">
      <c r="A29" s="273" t="s">
        <v>734</v>
      </c>
      <c r="B29" s="394">
        <v>25423862</v>
      </c>
      <c r="C29" s="394">
        <v>31480854</v>
      </c>
      <c r="D29" s="394">
        <v>34716166</v>
      </c>
      <c r="E29" s="394">
        <v>40644000</v>
      </c>
      <c r="G29" s="471" t="s">
        <v>289</v>
      </c>
      <c r="H29" s="716">
        <v>19803499</v>
      </c>
      <c r="I29" s="716">
        <v>22062262</v>
      </c>
      <c r="J29" s="716">
        <v>25829424.157264367</v>
      </c>
    </row>
    <row r="30" spans="1:10">
      <c r="A30" s="43" t="s">
        <v>289</v>
      </c>
      <c r="B30" s="467">
        <v>16158411</v>
      </c>
      <c r="C30" s="467">
        <v>19803499</v>
      </c>
      <c r="D30" s="467">
        <v>22062262</v>
      </c>
      <c r="E30" s="72">
        <v>25829424.157264367</v>
      </c>
      <c r="G30" s="471" t="s">
        <v>290</v>
      </c>
      <c r="H30" s="716">
        <v>7881926</v>
      </c>
      <c r="I30" s="716">
        <v>8474342</v>
      </c>
      <c r="J30" s="716">
        <v>9921347.773483973</v>
      </c>
    </row>
    <row r="31" spans="1:10">
      <c r="A31" s="43" t="s">
        <v>290</v>
      </c>
      <c r="B31" s="467">
        <v>6849131</v>
      </c>
      <c r="C31" s="467">
        <v>7881926</v>
      </c>
      <c r="D31" s="472">
        <v>8474342</v>
      </c>
      <c r="E31" s="57">
        <v>9921347.7734839693</v>
      </c>
      <c r="G31" s="471" t="s">
        <v>155</v>
      </c>
      <c r="H31" s="716">
        <v>3795429</v>
      </c>
      <c r="I31" s="716">
        <v>4179562</v>
      </c>
      <c r="J31" s="716">
        <v>4893228.0692516565</v>
      </c>
    </row>
    <row r="32" spans="1:10">
      <c r="A32" s="202" t="s">
        <v>155</v>
      </c>
      <c r="B32" s="469">
        <v>2416320</v>
      </c>
      <c r="C32" s="469">
        <v>3795429</v>
      </c>
      <c r="D32" s="473">
        <v>4179562</v>
      </c>
      <c r="E32" s="62">
        <v>4893228.0692516565</v>
      </c>
    </row>
    <row r="33" spans="1:9">
      <c r="A33" s="65" t="s">
        <v>508</v>
      </c>
      <c r="B33" s="157"/>
      <c r="C33" s="157"/>
      <c r="D33" s="65"/>
      <c r="E33" s="65"/>
      <c r="I33" s="99" t="s">
        <v>2077</v>
      </c>
    </row>
    <row r="34" spans="1:9">
      <c r="A34" s="167" t="s">
        <v>661</v>
      </c>
      <c r="B34" s="65"/>
      <c r="C34" s="65"/>
      <c r="D34" s="65"/>
      <c r="E34" s="65"/>
    </row>
    <row r="35" spans="1:9">
      <c r="A35" s="167" t="s">
        <v>787</v>
      </c>
      <c r="B35" s="65"/>
      <c r="C35" s="65"/>
      <c r="D35" s="65"/>
      <c r="E35" s="65"/>
    </row>
    <row r="36" spans="1:9">
      <c r="A36" s="65"/>
      <c r="B36" s="65"/>
      <c r="C36" s="65"/>
      <c r="D36" s="65"/>
      <c r="E36" s="65"/>
    </row>
    <row r="37" spans="1:9" ht="15">
      <c r="A37" s="465" t="s">
        <v>838</v>
      </c>
      <c r="B37" s="465"/>
      <c r="C37" s="465"/>
      <c r="D37" s="465"/>
      <c r="E37" s="465"/>
    </row>
    <row r="38" spans="1:9">
      <c r="A38" s="65"/>
      <c r="B38" s="65"/>
      <c r="C38" s="65"/>
      <c r="D38" s="65"/>
      <c r="E38" s="65"/>
    </row>
    <row r="39" spans="1:9">
      <c r="A39" s="65"/>
      <c r="B39" s="65"/>
      <c r="C39" s="65"/>
      <c r="D39" s="65"/>
      <c r="E39" s="65"/>
    </row>
    <row r="40" spans="1:9">
      <c r="A40" s="65"/>
      <c r="B40" s="65"/>
      <c r="C40" s="65"/>
      <c r="D40" s="65"/>
      <c r="E40" s="65"/>
    </row>
    <row r="41" spans="1:9">
      <c r="A41" s="65"/>
      <c r="B41" s="65"/>
      <c r="C41" s="65"/>
      <c r="D41" s="65"/>
      <c r="E41" s="65"/>
    </row>
    <row r="42" spans="1:9">
      <c r="A42" s="65"/>
      <c r="B42" s="65"/>
      <c r="C42" s="65"/>
      <c r="D42" s="65"/>
      <c r="E42" s="65"/>
    </row>
    <row r="43" spans="1:9">
      <c r="A43" s="65"/>
      <c r="B43" s="65"/>
      <c r="C43" s="65"/>
      <c r="D43" s="65"/>
      <c r="E43" s="65"/>
    </row>
    <row r="44" spans="1:9">
      <c r="A44" s="65"/>
      <c r="B44" s="65"/>
      <c r="C44" s="65"/>
      <c r="D44" s="65"/>
      <c r="E44" s="65"/>
    </row>
    <row r="45" spans="1:9">
      <c r="A45" s="65"/>
      <c r="B45" s="65"/>
      <c r="C45" s="65"/>
      <c r="D45" s="65"/>
      <c r="E45" s="65"/>
    </row>
    <row r="46" spans="1:9">
      <c r="A46" s="65"/>
      <c r="B46" s="65"/>
      <c r="C46" s="65"/>
      <c r="D46" s="65"/>
      <c r="E46" s="65"/>
    </row>
    <row r="47" spans="1:9">
      <c r="A47" s="65"/>
      <c r="B47" s="65"/>
      <c r="C47" s="65"/>
      <c r="D47" s="65"/>
      <c r="E47" s="65"/>
    </row>
    <row r="48" spans="1:9">
      <c r="A48" s="65"/>
      <c r="B48" s="65"/>
      <c r="C48" s="65"/>
      <c r="D48" s="65"/>
      <c r="E48" s="65"/>
    </row>
    <row r="49" spans="1:10">
      <c r="A49" s="65"/>
      <c r="B49" s="65"/>
      <c r="C49" s="65"/>
      <c r="D49" s="65"/>
      <c r="E49" s="65"/>
    </row>
    <row r="50" spans="1:10" ht="15">
      <c r="A50" s="65"/>
      <c r="B50" s="65"/>
      <c r="C50" s="65"/>
      <c r="D50" s="65"/>
      <c r="E50" s="65"/>
      <c r="I50" s="2496"/>
      <c r="J50" s="2496">
        <v>2010</v>
      </c>
    </row>
    <row r="51" spans="1:10">
      <c r="A51" s="65"/>
      <c r="B51" s="65"/>
      <c r="C51" s="65"/>
      <c r="D51" s="65"/>
      <c r="E51" s="65"/>
      <c r="I51" s="475" t="s">
        <v>291</v>
      </c>
      <c r="J51" s="2518">
        <v>15857748.039071463</v>
      </c>
    </row>
    <row r="52" spans="1:10">
      <c r="A52" s="65"/>
      <c r="B52" s="65"/>
      <c r="C52" s="65"/>
      <c r="D52" s="65"/>
      <c r="E52" s="65"/>
      <c r="I52" s="475" t="s">
        <v>292</v>
      </c>
      <c r="J52" s="2518">
        <v>12657934.389388304</v>
      </c>
    </row>
    <row r="53" spans="1:10">
      <c r="A53" s="65"/>
      <c r="B53" s="65"/>
      <c r="C53" s="65"/>
      <c r="D53" s="65"/>
      <c r="E53" s="65"/>
      <c r="I53" s="475" t="s">
        <v>293</v>
      </c>
      <c r="J53" s="2518">
        <v>6916055.2581513571</v>
      </c>
    </row>
    <row r="54" spans="1:10" ht="15">
      <c r="A54" s="465" t="s">
        <v>671</v>
      </c>
      <c r="B54" s="465"/>
      <c r="C54" s="465"/>
      <c r="D54" s="465"/>
      <c r="E54" s="465"/>
      <c r="I54" s="475" t="s">
        <v>294</v>
      </c>
      <c r="J54" s="2518">
        <v>3664920.0864033229</v>
      </c>
    </row>
    <row r="55" spans="1:10">
      <c r="A55" s="690" t="s">
        <v>788</v>
      </c>
      <c r="B55" s="65"/>
      <c r="C55" s="65"/>
      <c r="D55" s="474"/>
      <c r="E55" s="65"/>
      <c r="I55" s="475" t="s">
        <v>295</v>
      </c>
      <c r="J55" s="2518">
        <v>1202917.4398546417</v>
      </c>
    </row>
    <row r="56" spans="1:10">
      <c r="A56" s="47" t="s">
        <v>297</v>
      </c>
      <c r="B56" s="483">
        <v>2005</v>
      </c>
      <c r="C56" s="483">
        <v>2008</v>
      </c>
      <c r="D56" s="483">
        <v>2009</v>
      </c>
      <c r="E56" s="691" t="s">
        <v>676</v>
      </c>
      <c r="I56" s="90" t="s">
        <v>296</v>
      </c>
      <c r="J56" s="2519">
        <v>344424.78713091044</v>
      </c>
    </row>
    <row r="57" spans="1:10">
      <c r="A57" s="273" t="s">
        <v>564</v>
      </c>
      <c r="B57" s="394">
        <v>25423862</v>
      </c>
      <c r="C57" s="394">
        <v>31480853.999999993</v>
      </c>
      <c r="D57" s="394">
        <v>34716166</v>
      </c>
      <c r="E57" s="394">
        <v>40644000</v>
      </c>
    </row>
    <row r="58" spans="1:10">
      <c r="A58" s="475" t="s">
        <v>291</v>
      </c>
      <c r="B58" s="467">
        <v>9919427.1670141593</v>
      </c>
      <c r="C58" s="467">
        <v>12281326.838946067</v>
      </c>
      <c r="D58" s="467">
        <v>13544931.928712219</v>
      </c>
      <c r="E58" s="467">
        <v>15857748.039071463</v>
      </c>
    </row>
    <row r="59" spans="1:10">
      <c r="A59" s="475" t="s">
        <v>292</v>
      </c>
      <c r="B59" s="467">
        <v>7917861.8522011247</v>
      </c>
      <c r="C59" s="467">
        <v>9803172.8601524401</v>
      </c>
      <c r="D59" s="467">
        <v>10811803.746656653</v>
      </c>
      <c r="E59" s="467">
        <v>12657934.389388304</v>
      </c>
    </row>
    <row r="60" spans="1:10">
      <c r="A60" s="475" t="s">
        <v>293</v>
      </c>
      <c r="B60" s="467">
        <v>4326169.5322215939</v>
      </c>
      <c r="C60" s="467">
        <v>5356267.1605256395</v>
      </c>
      <c r="D60" s="467">
        <v>5907364.4918599389</v>
      </c>
      <c r="E60" s="467">
        <v>6916055.2581513571</v>
      </c>
    </row>
    <row r="61" spans="1:10">
      <c r="A61" s="475" t="s">
        <v>294</v>
      </c>
      <c r="B61" s="467">
        <v>2292501.292140197</v>
      </c>
      <c r="C61" s="467">
        <v>2838365.2778968732</v>
      </c>
      <c r="D61" s="467">
        <v>3130399.9137956919</v>
      </c>
      <c r="E61" s="467">
        <v>3664920.0864033229</v>
      </c>
    </row>
    <row r="62" spans="1:10">
      <c r="A62" s="475" t="s">
        <v>295</v>
      </c>
      <c r="B62" s="467">
        <v>752455.63891983347</v>
      </c>
      <c r="C62" s="467">
        <v>934975.70332907804</v>
      </c>
      <c r="D62" s="467">
        <v>1027474.6955587235</v>
      </c>
      <c r="E62" s="467">
        <v>1202917.4398546417</v>
      </c>
    </row>
    <row r="63" spans="1:10">
      <c r="A63" s="90" t="s">
        <v>296</v>
      </c>
      <c r="B63" s="469">
        <v>215446.51750309128</v>
      </c>
      <c r="C63" s="469">
        <v>266746.15914989781</v>
      </c>
      <c r="D63" s="469">
        <v>294191.22341677372</v>
      </c>
      <c r="E63" s="469">
        <v>344424.78713091044</v>
      </c>
    </row>
    <row r="64" spans="1:10">
      <c r="A64" s="157" t="s">
        <v>298</v>
      </c>
      <c r="B64" s="299"/>
      <c r="C64" s="299"/>
      <c r="D64" s="476"/>
      <c r="E64" s="287"/>
    </row>
    <row r="65" spans="1:5">
      <c r="A65" s="167" t="s">
        <v>661</v>
      </c>
      <c r="B65" s="65"/>
      <c r="C65" s="65"/>
      <c r="D65" s="65"/>
      <c r="E65" s="65"/>
    </row>
    <row r="66" spans="1:5">
      <c r="A66" s="167" t="s">
        <v>787</v>
      </c>
      <c r="B66" s="65"/>
      <c r="C66" s="65"/>
      <c r="D66" s="65"/>
      <c r="E66" s="65"/>
    </row>
    <row r="67" spans="1:5">
      <c r="A67" s="283"/>
      <c r="B67" s="283"/>
      <c r="C67" s="283"/>
      <c r="D67" s="283"/>
      <c r="E67" s="283"/>
    </row>
    <row r="68" spans="1:5" ht="15">
      <c r="A68" s="698" t="s">
        <v>871</v>
      </c>
      <c r="B68" s="698"/>
      <c r="C68" s="698"/>
      <c r="D68" s="698"/>
      <c r="E68" s="698"/>
    </row>
    <row r="69" spans="1:5">
      <c r="A69" s="270" t="s">
        <v>283</v>
      </c>
      <c r="B69" s="48">
        <v>2005</v>
      </c>
      <c r="C69" s="48">
        <v>2007</v>
      </c>
      <c r="D69" s="48">
        <v>2008</v>
      </c>
      <c r="E69" s="48">
        <v>2009</v>
      </c>
    </row>
    <row r="70" spans="1:5">
      <c r="A70" s="791" t="s">
        <v>303</v>
      </c>
      <c r="B70" s="466">
        <v>356621</v>
      </c>
      <c r="C70" s="466">
        <v>398714</v>
      </c>
      <c r="D70" s="466">
        <v>425633</v>
      </c>
      <c r="E70" s="467">
        <v>451579</v>
      </c>
    </row>
    <row r="71" spans="1:5">
      <c r="A71" s="791" t="s">
        <v>304</v>
      </c>
      <c r="B71" s="418">
        <v>7924</v>
      </c>
      <c r="C71" s="418">
        <v>66099</v>
      </c>
      <c r="D71" s="418">
        <v>481</v>
      </c>
      <c r="E71" s="418">
        <v>47914</v>
      </c>
    </row>
    <row r="72" spans="1:5">
      <c r="A72" s="791" t="s">
        <v>305</v>
      </c>
      <c r="B72" s="418">
        <v>3368</v>
      </c>
      <c r="C72" s="418">
        <v>18149</v>
      </c>
      <c r="D72" s="418">
        <v>5402</v>
      </c>
      <c r="E72" s="418">
        <v>31658</v>
      </c>
    </row>
    <row r="73" spans="1:5">
      <c r="A73" s="778" t="s">
        <v>306</v>
      </c>
      <c r="B73" s="436">
        <v>7.5</v>
      </c>
      <c r="C73" s="477">
        <v>13456</v>
      </c>
      <c r="D73" s="419">
        <v>454</v>
      </c>
      <c r="E73" s="419">
        <v>4691</v>
      </c>
    </row>
    <row r="74" spans="1:5">
      <c r="A74" s="65" t="s">
        <v>507</v>
      </c>
      <c r="B74" s="65"/>
      <c r="C74" s="65"/>
      <c r="D74" s="65"/>
      <c r="E74" s="65"/>
    </row>
    <row r="75" spans="1:5">
      <c r="A75" s="29"/>
      <c r="B75" s="29"/>
      <c r="C75" s="29"/>
      <c r="D75" s="29"/>
      <c r="E75" s="29"/>
    </row>
    <row r="76" spans="1:5" ht="15">
      <c r="A76" s="465" t="s">
        <v>872</v>
      </c>
      <c r="B76" s="465"/>
      <c r="C76" s="465"/>
      <c r="D76" s="465"/>
      <c r="E76" s="465"/>
    </row>
    <row r="77" spans="1:5">
      <c r="A77" s="46" t="s">
        <v>307</v>
      </c>
      <c r="B77" s="478"/>
      <c r="C77" s="478"/>
      <c r="D77" s="478"/>
      <c r="E77" s="478"/>
    </row>
    <row r="78" spans="1:5">
      <c r="A78" s="270" t="s">
        <v>283</v>
      </c>
      <c r="B78" s="48">
        <v>2005</v>
      </c>
      <c r="C78" s="48">
        <v>2007</v>
      </c>
      <c r="D78" s="48">
        <v>2008</v>
      </c>
      <c r="E78" s="48">
        <v>2009</v>
      </c>
    </row>
    <row r="79" spans="1:5">
      <c r="A79" s="261" t="s">
        <v>285</v>
      </c>
      <c r="B79" s="394">
        <v>372818</v>
      </c>
      <c r="C79" s="394">
        <v>430237</v>
      </c>
      <c r="D79" s="394">
        <v>486811</v>
      </c>
      <c r="E79" s="394">
        <v>483597</v>
      </c>
    </row>
    <row r="80" spans="1:5">
      <c r="A80" s="418" t="s">
        <v>299</v>
      </c>
      <c r="B80" s="418">
        <v>370973</v>
      </c>
      <c r="C80" s="418">
        <v>414062</v>
      </c>
      <c r="D80" s="418">
        <v>485757</v>
      </c>
      <c r="E80" s="418">
        <v>469726</v>
      </c>
    </row>
    <row r="81" spans="1:9">
      <c r="A81" s="418" t="s">
        <v>300</v>
      </c>
      <c r="B81" s="418">
        <v>1287</v>
      </c>
      <c r="C81" s="418">
        <v>10737</v>
      </c>
      <c r="D81" s="418">
        <v>78</v>
      </c>
      <c r="E81" s="418">
        <v>7783</v>
      </c>
    </row>
    <row r="82" spans="1:9">
      <c r="A82" s="418" t="s">
        <v>301</v>
      </c>
      <c r="B82" s="418">
        <v>557</v>
      </c>
      <c r="C82" s="418">
        <v>3003</v>
      </c>
      <c r="D82" s="418">
        <v>894</v>
      </c>
      <c r="E82" s="418">
        <v>5239</v>
      </c>
    </row>
    <row r="83" spans="1:9">
      <c r="A83" s="419" t="s">
        <v>302</v>
      </c>
      <c r="B83" s="419">
        <v>1</v>
      </c>
      <c r="C83" s="419">
        <v>2435</v>
      </c>
      <c r="D83" s="419">
        <v>82</v>
      </c>
      <c r="E83" s="419">
        <v>849</v>
      </c>
    </row>
    <row r="84" spans="1:9">
      <c r="A84" s="65" t="s">
        <v>507</v>
      </c>
      <c r="B84" s="65"/>
      <c r="C84" s="65"/>
      <c r="D84" s="65"/>
      <c r="E84" s="65"/>
    </row>
    <row r="85" spans="1:9">
      <c r="A85" s="29"/>
      <c r="B85" s="29"/>
      <c r="C85" s="29"/>
      <c r="D85" s="29"/>
      <c r="E85" s="29"/>
    </row>
    <row r="86" spans="1:9" ht="15">
      <c r="A86" s="465" t="s">
        <v>672</v>
      </c>
      <c r="B86" s="465"/>
      <c r="C86" s="465"/>
      <c r="D86" s="465"/>
      <c r="E86" s="465"/>
    </row>
    <row r="87" spans="1:9">
      <c r="A87" s="690" t="s">
        <v>94</v>
      </c>
      <c r="B87" s="65"/>
      <c r="C87" s="65"/>
      <c r="D87" s="65"/>
      <c r="E87" s="65"/>
    </row>
    <row r="88" spans="1:9">
      <c r="A88" s="47" t="s">
        <v>283</v>
      </c>
      <c r="B88" s="48">
        <v>2005</v>
      </c>
      <c r="C88" s="48">
        <v>2008</v>
      </c>
      <c r="D88" s="48">
        <v>2009</v>
      </c>
      <c r="E88" s="48" t="s">
        <v>676</v>
      </c>
    </row>
    <row r="89" spans="1:9" ht="15">
      <c r="A89" s="273" t="s">
        <v>308</v>
      </c>
      <c r="B89" s="394">
        <v>163241</v>
      </c>
      <c r="C89" s="394">
        <v>198648</v>
      </c>
      <c r="D89" s="394">
        <v>211448</v>
      </c>
      <c r="E89" s="394">
        <v>211793</v>
      </c>
      <c r="F89" s="716"/>
      <c r="G89" s="479">
        <v>2008</v>
      </c>
      <c r="H89" s="479">
        <v>2009</v>
      </c>
      <c r="I89" s="479">
        <v>2010</v>
      </c>
    </row>
    <row r="90" spans="1:9">
      <c r="A90" s="792" t="s">
        <v>61</v>
      </c>
      <c r="B90" s="418">
        <v>140100</v>
      </c>
      <c r="C90" s="418">
        <v>172565</v>
      </c>
      <c r="D90" s="418">
        <v>185955</v>
      </c>
      <c r="E90" s="418">
        <v>183561</v>
      </c>
      <c r="F90" s="793" t="s">
        <v>61</v>
      </c>
      <c r="G90" s="716">
        <v>172565</v>
      </c>
      <c r="H90" s="716">
        <v>185955</v>
      </c>
      <c r="I90" s="716">
        <v>183561</v>
      </c>
    </row>
    <row r="91" spans="1:9">
      <c r="A91" s="792" t="s">
        <v>309</v>
      </c>
      <c r="B91" s="418">
        <v>23141</v>
      </c>
      <c r="C91" s="418">
        <v>26083</v>
      </c>
      <c r="D91" s="418">
        <v>25493</v>
      </c>
      <c r="E91" s="418">
        <v>28232</v>
      </c>
      <c r="F91" s="793" t="s">
        <v>310</v>
      </c>
      <c r="G91" s="480">
        <v>170202</v>
      </c>
      <c r="H91" s="480">
        <v>173781</v>
      </c>
      <c r="I91" s="480">
        <v>192028</v>
      </c>
    </row>
    <row r="92" spans="1:9">
      <c r="A92" s="418"/>
      <c r="B92" s="418"/>
      <c r="C92" s="418"/>
      <c r="D92" s="418"/>
      <c r="E92" s="418"/>
      <c r="F92" s="716"/>
    </row>
    <row r="93" spans="1:9">
      <c r="A93" s="792" t="s">
        <v>310</v>
      </c>
      <c r="B93" s="418">
        <v>146727</v>
      </c>
      <c r="C93" s="418">
        <v>170202</v>
      </c>
      <c r="D93" s="418">
        <v>173781</v>
      </c>
      <c r="E93" s="418">
        <v>192028</v>
      </c>
    </row>
    <row r="94" spans="1:9">
      <c r="A94" s="792" t="s">
        <v>311</v>
      </c>
      <c r="B94" s="418">
        <v>402</v>
      </c>
      <c r="C94" s="418">
        <v>465</v>
      </c>
      <c r="D94" s="418">
        <v>476</v>
      </c>
      <c r="E94" s="418">
        <v>526</v>
      </c>
    </row>
    <row r="95" spans="1:9">
      <c r="A95" s="792" t="s">
        <v>312</v>
      </c>
      <c r="B95" s="418">
        <v>292.53445596714653</v>
      </c>
      <c r="C95" s="418">
        <v>274.22813870911097</v>
      </c>
      <c r="D95" s="418">
        <v>260.64453176190989</v>
      </c>
      <c r="E95" s="418">
        <v>267.37565278792772</v>
      </c>
    </row>
    <row r="96" spans="1:9">
      <c r="A96" s="305" t="s">
        <v>547</v>
      </c>
      <c r="B96" s="481">
        <v>550</v>
      </c>
      <c r="C96" s="481">
        <v>581</v>
      </c>
      <c r="D96" s="481">
        <v>581</v>
      </c>
      <c r="E96" s="481">
        <v>581</v>
      </c>
    </row>
    <row r="97" spans="1:9">
      <c r="A97" s="65" t="s">
        <v>507</v>
      </c>
      <c r="B97" s="65"/>
      <c r="C97" s="65"/>
      <c r="D97" s="65"/>
      <c r="E97" s="65"/>
    </row>
    <row r="98" spans="1:9">
      <c r="A98" s="167" t="s">
        <v>661</v>
      </c>
      <c r="B98" s="65"/>
      <c r="C98" s="65"/>
      <c r="D98" s="65"/>
      <c r="E98" s="65"/>
    </row>
    <row r="99" spans="1:9" ht="15">
      <c r="A99" s="698" t="s">
        <v>837</v>
      </c>
      <c r="B99" s="698"/>
      <c r="C99" s="698"/>
      <c r="D99" s="698"/>
      <c r="E99" s="698"/>
    </row>
    <row r="100" spans="1:9">
      <c r="A100" s="283"/>
      <c r="B100" s="283"/>
      <c r="C100" s="283"/>
      <c r="D100" s="283"/>
      <c r="E100" s="283"/>
    </row>
    <row r="101" spans="1:9">
      <c r="A101" s="283"/>
      <c r="B101" s="283"/>
      <c r="C101" s="283"/>
      <c r="D101" s="283"/>
      <c r="E101" s="283"/>
    </row>
    <row r="102" spans="1:9">
      <c r="A102" s="283"/>
      <c r="B102" s="283"/>
      <c r="C102" s="283"/>
      <c r="D102" s="283"/>
      <c r="E102" s="283"/>
    </row>
    <row r="103" spans="1:9">
      <c r="A103" s="283"/>
      <c r="B103" s="283"/>
      <c r="C103" s="283"/>
      <c r="D103" s="283"/>
      <c r="E103" s="283"/>
    </row>
    <row r="104" spans="1:9">
      <c r="A104" s="283"/>
      <c r="B104" s="283"/>
      <c r="C104" s="283"/>
      <c r="D104" s="283"/>
      <c r="E104" s="283"/>
    </row>
    <row r="105" spans="1:9">
      <c r="A105" s="283"/>
      <c r="B105" s="283"/>
      <c r="C105" s="283"/>
      <c r="D105" s="283"/>
      <c r="E105" s="283"/>
    </row>
    <row r="106" spans="1:9">
      <c r="A106" s="283"/>
      <c r="B106" s="283"/>
      <c r="C106" s="283"/>
      <c r="D106" s="283"/>
      <c r="E106" s="283"/>
    </row>
    <row r="107" spans="1:9" ht="15">
      <c r="A107" s="283"/>
      <c r="B107" s="283"/>
      <c r="C107" s="283"/>
      <c r="D107" s="283"/>
      <c r="E107" s="283"/>
      <c r="H107" s="838"/>
      <c r="I107" s="2515">
        <v>2010</v>
      </c>
    </row>
    <row r="108" spans="1:9" ht="15">
      <c r="A108" s="283"/>
      <c r="B108" s="283"/>
      <c r="C108" s="283"/>
      <c r="D108" s="283"/>
      <c r="E108" s="283"/>
      <c r="H108" s="475" t="s">
        <v>289</v>
      </c>
      <c r="I108" s="2516">
        <v>116369</v>
      </c>
    </row>
    <row r="109" spans="1:9" ht="15">
      <c r="A109" s="283"/>
      <c r="B109" s="283"/>
      <c r="C109" s="283"/>
      <c r="D109" s="283"/>
      <c r="E109" s="283"/>
      <c r="H109" s="475" t="s">
        <v>290</v>
      </c>
      <c r="I109" s="2516">
        <v>51079</v>
      </c>
    </row>
    <row r="110" spans="1:9" ht="15">
      <c r="A110" s="283"/>
      <c r="B110" s="283"/>
      <c r="C110" s="283"/>
      <c r="D110" s="283"/>
      <c r="E110" s="283"/>
      <c r="H110" s="90" t="s">
        <v>155</v>
      </c>
      <c r="I110" s="2516">
        <v>24580</v>
      </c>
    </row>
    <row r="111" spans="1:9">
      <c r="A111" s="283"/>
      <c r="B111" s="283"/>
      <c r="C111" s="283"/>
      <c r="D111" s="283"/>
      <c r="E111" s="283"/>
    </row>
    <row r="112" spans="1:9">
      <c r="A112" s="283"/>
      <c r="B112" s="283"/>
      <c r="C112" s="283"/>
      <c r="D112" s="283"/>
      <c r="E112" s="283"/>
    </row>
    <row r="113" spans="1:11">
      <c r="A113" s="283"/>
      <c r="B113" s="283"/>
      <c r="C113" s="283"/>
      <c r="D113" s="283"/>
      <c r="E113" s="283"/>
    </row>
    <row r="114" spans="1:11" ht="15">
      <c r="A114" s="465" t="s">
        <v>673</v>
      </c>
      <c r="B114" s="465"/>
      <c r="C114" s="465"/>
      <c r="D114" s="465"/>
      <c r="E114" s="465"/>
    </row>
    <row r="115" spans="1:11">
      <c r="A115" s="690" t="s">
        <v>94</v>
      </c>
      <c r="B115" s="65"/>
      <c r="C115" s="65"/>
      <c r="D115" s="65"/>
      <c r="E115" s="65"/>
    </row>
    <row r="116" spans="1:11">
      <c r="A116" s="47" t="s">
        <v>287</v>
      </c>
      <c r="B116" s="48">
        <v>2005</v>
      </c>
      <c r="C116" s="48">
        <v>2008</v>
      </c>
      <c r="D116" s="48">
        <v>2009</v>
      </c>
      <c r="E116" s="48" t="s">
        <v>676</v>
      </c>
      <c r="F116" s="716"/>
      <c r="G116" s="716"/>
      <c r="H116" s="716"/>
      <c r="I116" s="716"/>
    </row>
    <row r="117" spans="1:11" ht="15">
      <c r="A117" s="273" t="s">
        <v>288</v>
      </c>
      <c r="B117" s="394">
        <v>146727</v>
      </c>
      <c r="C117" s="394">
        <v>170202</v>
      </c>
      <c r="D117" s="394">
        <v>173781</v>
      </c>
      <c r="E117" s="394">
        <v>192028</v>
      </c>
      <c r="F117" s="716"/>
      <c r="G117" s="479">
        <v>2008</v>
      </c>
      <c r="H117" s="479">
        <v>2009</v>
      </c>
      <c r="I117" s="479">
        <v>2010</v>
      </c>
      <c r="K117" s="99" t="s">
        <v>2076</v>
      </c>
    </row>
    <row r="118" spans="1:11">
      <c r="A118" s="475" t="s">
        <v>289</v>
      </c>
      <c r="B118" s="467">
        <v>91048</v>
      </c>
      <c r="C118" s="467">
        <v>105615</v>
      </c>
      <c r="D118" s="467">
        <v>107837</v>
      </c>
      <c r="E118" s="72">
        <v>116369</v>
      </c>
      <c r="F118" s="482" t="s">
        <v>289</v>
      </c>
      <c r="G118" s="716">
        <v>105615</v>
      </c>
      <c r="H118" s="716">
        <v>107837</v>
      </c>
      <c r="I118" s="716">
        <v>116369</v>
      </c>
    </row>
    <row r="119" spans="1:11">
      <c r="A119" s="475" t="s">
        <v>290</v>
      </c>
      <c r="B119" s="57">
        <v>35449</v>
      </c>
      <c r="C119" s="57">
        <v>41121</v>
      </c>
      <c r="D119" s="57">
        <v>41985</v>
      </c>
      <c r="E119" s="57">
        <v>51079</v>
      </c>
      <c r="F119" s="482" t="s">
        <v>290</v>
      </c>
      <c r="G119" s="716">
        <v>41121</v>
      </c>
      <c r="H119" s="716">
        <v>41985</v>
      </c>
      <c r="I119" s="716">
        <v>51079</v>
      </c>
    </row>
    <row r="120" spans="1:11">
      <c r="A120" s="90" t="s">
        <v>155</v>
      </c>
      <c r="B120" s="62">
        <v>20230</v>
      </c>
      <c r="C120" s="62">
        <v>23466</v>
      </c>
      <c r="D120" s="62">
        <v>23959</v>
      </c>
      <c r="E120" s="62">
        <v>24580</v>
      </c>
      <c r="F120" s="482" t="s">
        <v>155</v>
      </c>
      <c r="G120" s="716">
        <v>23466</v>
      </c>
      <c r="H120" s="716">
        <v>23959</v>
      </c>
      <c r="I120" s="716">
        <v>24580</v>
      </c>
    </row>
    <row r="121" spans="1:11">
      <c r="A121" s="690" t="s">
        <v>507</v>
      </c>
      <c r="B121" s="65"/>
      <c r="C121" s="65"/>
      <c r="D121" s="65"/>
      <c r="E121" s="65"/>
      <c r="F121" s="716"/>
      <c r="G121" s="716"/>
      <c r="H121" s="716"/>
      <c r="I121" s="716"/>
    </row>
    <row r="122" spans="1:11">
      <c r="A122" s="167" t="s">
        <v>661</v>
      </c>
      <c r="B122" s="65"/>
      <c r="C122" s="65"/>
      <c r="D122" s="65"/>
      <c r="E122" s="65"/>
    </row>
    <row r="123" spans="1:11">
      <c r="A123" s="167"/>
      <c r="B123" s="65"/>
      <c r="C123" s="65"/>
      <c r="D123" s="65"/>
      <c r="E123" s="65"/>
    </row>
    <row r="124" spans="1:11" ht="15">
      <c r="A124" s="465" t="s">
        <v>836</v>
      </c>
      <c r="B124" s="465"/>
      <c r="C124" s="465"/>
      <c r="D124" s="465"/>
      <c r="E124" s="465"/>
    </row>
    <row r="125" spans="1:11">
      <c r="A125" s="65"/>
      <c r="B125" s="65"/>
      <c r="C125" s="65"/>
      <c r="D125" s="65"/>
      <c r="E125" s="65"/>
    </row>
    <row r="126" spans="1:11">
      <c r="A126" s="65"/>
      <c r="B126" s="65"/>
      <c r="C126" s="65"/>
      <c r="D126" s="65"/>
      <c r="E126" s="65"/>
    </row>
    <row r="127" spans="1:11">
      <c r="A127" s="65"/>
      <c r="B127" s="65"/>
      <c r="C127" s="65"/>
      <c r="D127" s="65"/>
      <c r="E127" s="65"/>
    </row>
    <row r="128" spans="1:11">
      <c r="A128" s="65"/>
      <c r="B128" s="65"/>
      <c r="C128" s="65"/>
      <c r="D128" s="65"/>
      <c r="E128" s="65"/>
    </row>
    <row r="129" spans="1:10">
      <c r="A129" s="65"/>
      <c r="B129" s="65"/>
      <c r="C129" s="65"/>
      <c r="D129" s="65"/>
      <c r="E129" s="65"/>
    </row>
    <row r="130" spans="1:10">
      <c r="A130" s="65"/>
      <c r="B130" s="65"/>
      <c r="C130" s="65"/>
      <c r="D130" s="65"/>
      <c r="E130" s="65"/>
    </row>
    <row r="131" spans="1:10">
      <c r="A131" s="65"/>
      <c r="B131" s="65"/>
      <c r="C131" s="65"/>
      <c r="D131" s="65"/>
      <c r="E131" s="65"/>
    </row>
    <row r="132" spans="1:10">
      <c r="A132" s="65"/>
      <c r="B132" s="65"/>
      <c r="C132" s="65"/>
      <c r="D132" s="65"/>
      <c r="E132" s="65"/>
    </row>
    <row r="133" spans="1:10">
      <c r="A133" s="65"/>
      <c r="B133" s="65"/>
      <c r="C133" s="65"/>
      <c r="D133" s="65"/>
      <c r="E133" s="65"/>
    </row>
    <row r="134" spans="1:10">
      <c r="A134" s="65"/>
      <c r="B134" s="65"/>
      <c r="C134" s="65"/>
      <c r="D134" s="65"/>
      <c r="E134" s="65"/>
    </row>
    <row r="135" spans="1:10" ht="15">
      <c r="A135" s="65"/>
      <c r="B135" s="65"/>
      <c r="C135" s="65"/>
      <c r="D135" s="65"/>
      <c r="E135" s="65"/>
      <c r="I135" s="2496"/>
      <c r="J135" s="2517" t="s">
        <v>677</v>
      </c>
    </row>
    <row r="136" spans="1:10">
      <c r="A136" s="65"/>
      <c r="B136" s="65"/>
      <c r="C136" s="65"/>
      <c r="D136" s="65"/>
      <c r="E136" s="65"/>
      <c r="I136" s="43" t="s">
        <v>291</v>
      </c>
      <c r="J136" s="2518">
        <v>131140</v>
      </c>
    </row>
    <row r="137" spans="1:10">
      <c r="A137" s="29"/>
      <c r="B137" s="29"/>
      <c r="C137" s="29"/>
      <c r="D137" s="29"/>
      <c r="E137" s="29"/>
      <c r="I137" s="43" t="s">
        <v>292</v>
      </c>
      <c r="J137" s="2518">
        <v>18093</v>
      </c>
    </row>
    <row r="138" spans="1:10" ht="15">
      <c r="A138" s="465" t="s">
        <v>674</v>
      </c>
      <c r="B138" s="465"/>
      <c r="C138" s="465"/>
      <c r="D138" s="465"/>
      <c r="E138" s="465"/>
      <c r="I138" s="43" t="s">
        <v>293</v>
      </c>
      <c r="J138" s="2518">
        <v>32184</v>
      </c>
    </row>
    <row r="139" spans="1:10">
      <c r="A139" s="690" t="s">
        <v>94</v>
      </c>
      <c r="B139" s="65"/>
      <c r="C139" s="65"/>
      <c r="D139" s="474"/>
      <c r="E139" s="65"/>
      <c r="I139" s="43" t="s">
        <v>294</v>
      </c>
      <c r="J139" s="2518">
        <v>7132</v>
      </c>
    </row>
    <row r="140" spans="1:10">
      <c r="A140" s="47" t="s">
        <v>297</v>
      </c>
      <c r="B140" s="484">
        <v>2005</v>
      </c>
      <c r="C140" s="484">
        <v>2008</v>
      </c>
      <c r="D140" s="484">
        <v>2009</v>
      </c>
      <c r="E140" s="485" t="s">
        <v>677</v>
      </c>
      <c r="I140" s="43" t="s">
        <v>295</v>
      </c>
      <c r="J140" s="2518">
        <v>1250</v>
      </c>
    </row>
    <row r="141" spans="1:10">
      <c r="A141" s="273" t="s">
        <v>285</v>
      </c>
      <c r="B141" s="394">
        <v>146726.99999999997</v>
      </c>
      <c r="C141" s="394">
        <v>170202</v>
      </c>
      <c r="D141" s="394">
        <v>173781</v>
      </c>
      <c r="E141" s="394">
        <v>192028</v>
      </c>
      <c r="I141" s="202" t="s">
        <v>296</v>
      </c>
      <c r="J141" s="2519">
        <v>2229</v>
      </c>
    </row>
    <row r="142" spans="1:10">
      <c r="A142" s="43" t="s">
        <v>291</v>
      </c>
      <c r="B142" s="467">
        <v>100302.5020270032</v>
      </c>
      <c r="C142" s="467">
        <v>116350</v>
      </c>
      <c r="D142" s="467">
        <v>118797</v>
      </c>
      <c r="E142" s="467">
        <v>131140</v>
      </c>
    </row>
    <row r="143" spans="1:10">
      <c r="A143" s="43" t="s">
        <v>292</v>
      </c>
      <c r="B143" s="467">
        <v>14016.488014241901</v>
      </c>
      <c r="C143" s="467">
        <v>16259</v>
      </c>
      <c r="D143" s="467">
        <v>16601</v>
      </c>
      <c r="E143" s="467">
        <v>18093</v>
      </c>
    </row>
    <row r="144" spans="1:10">
      <c r="A144" s="43" t="s">
        <v>293</v>
      </c>
      <c r="B144" s="467">
        <v>24701.053636267494</v>
      </c>
      <c r="C144" s="467">
        <v>28653</v>
      </c>
      <c r="D144" s="467">
        <v>29255</v>
      </c>
      <c r="E144" s="467">
        <v>32184</v>
      </c>
    </row>
    <row r="145" spans="1:5">
      <c r="A145" s="43" t="s">
        <v>294</v>
      </c>
      <c r="B145" s="467">
        <v>5018.1423661296576</v>
      </c>
      <c r="C145" s="467">
        <v>5821</v>
      </c>
      <c r="D145" s="467">
        <v>5943</v>
      </c>
      <c r="E145" s="467">
        <v>7132</v>
      </c>
    </row>
    <row r="146" spans="1:5">
      <c r="A146" s="43" t="s">
        <v>295</v>
      </c>
      <c r="B146" s="467">
        <v>990.52492332640043</v>
      </c>
      <c r="C146" s="467">
        <v>1149</v>
      </c>
      <c r="D146" s="467">
        <v>1174</v>
      </c>
      <c r="E146" s="467">
        <v>1250</v>
      </c>
    </row>
    <row r="147" spans="1:5">
      <c r="A147" s="202" t="s">
        <v>296</v>
      </c>
      <c r="B147" s="469">
        <v>1698.2890330313394</v>
      </c>
      <c r="C147" s="469">
        <v>1970</v>
      </c>
      <c r="D147" s="469">
        <v>2011</v>
      </c>
      <c r="E147" s="469">
        <v>2229</v>
      </c>
    </row>
    <row r="148" spans="1:5">
      <c r="A148" s="157" t="s">
        <v>298</v>
      </c>
      <c r="B148" s="299"/>
      <c r="C148" s="299"/>
      <c r="D148" s="476"/>
      <c r="E148" s="287"/>
    </row>
    <row r="149" spans="1:5">
      <c r="A149" s="167" t="s">
        <v>661</v>
      </c>
      <c r="B149" s="65"/>
      <c r="C149" s="65"/>
      <c r="D149" s="474"/>
      <c r="E149" s="65"/>
    </row>
  </sheetData>
  <protectedRanges>
    <protectedRange sqref="B15:B21" name="Range1_2_2"/>
    <protectedRange sqref="B30:D30" name="Range1_7_2_3"/>
    <protectedRange sqref="B70:B73 D70:E73" name="Range1_3_1"/>
    <protectedRange sqref="B80:B83 D80:E83" name="Range1_4_1"/>
    <protectedRange sqref="B90:D92" name="Range1_5_1_2"/>
    <protectedRange sqref="B93:D95" name="Range1_6_1_2"/>
    <protectedRange sqref="G91:H91" name="Range1_6_1_3"/>
    <protectedRange sqref="B118:D118" name="Range1_7_2_1"/>
  </protectedRanges>
  <mergeCells count="1">
    <mergeCell ref="A2:E2"/>
  </mergeCells>
  <phoneticPr fontId="11" type="noConversion"/>
  <pageMargins left="0.7" right="0.7" top="0.75" bottom="0.56999999999999995" header="0.3" footer="0.3"/>
  <pageSetup paperSize="9" scale="90" orientation="portrait" r:id="rId1"/>
  <headerFooter>
    <oddFooter>&amp;C&amp;P</oddFooter>
  </headerFooter>
  <rowBreaks count="3" manualBreakCount="3">
    <brk id="10" max="4" man="1"/>
    <brk id="67" max="4" man="1"/>
    <brk id="113" max="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188"/>
  <sheetViews>
    <sheetView rightToLeft="1" view="pageBreakPreview" topLeftCell="D184" zoomScaleSheetLayoutView="100" workbookViewId="0">
      <selection activeCell="K100" sqref="K100"/>
    </sheetView>
  </sheetViews>
  <sheetFormatPr defaultRowHeight="14.25"/>
  <cols>
    <col min="1" max="1" width="34" style="99" customWidth="1"/>
    <col min="2" max="2" width="9.85546875" style="99" customWidth="1"/>
    <col min="3" max="3" width="12.28515625" style="99" customWidth="1"/>
    <col min="4" max="4" width="11" style="99" customWidth="1"/>
    <col min="5" max="5" width="11.42578125" style="99" customWidth="1"/>
    <col min="6" max="6" width="11" style="99" customWidth="1"/>
    <col min="7" max="16384" width="9.140625" style="99"/>
  </cols>
  <sheetData>
    <row r="1" spans="1:6" ht="18">
      <c r="A1" s="98" t="s">
        <v>678</v>
      </c>
    </row>
    <row r="2" spans="1:6" ht="221.25" customHeight="1">
      <c r="A2" s="2682" t="s">
        <v>905</v>
      </c>
      <c r="B2" s="2700"/>
      <c r="C2" s="2700"/>
      <c r="D2" s="2700"/>
      <c r="E2" s="2700"/>
      <c r="F2" s="2700"/>
    </row>
    <row r="4" spans="1:6" ht="15">
      <c r="A4" s="699" t="s">
        <v>679</v>
      </c>
      <c r="B4" s="699"/>
      <c r="C4" s="699"/>
      <c r="D4" s="420"/>
    </row>
    <row r="5" spans="1:6" ht="18.75" customHeight="1">
      <c r="A5" s="263" t="s">
        <v>20</v>
      </c>
      <c r="B5" s="379">
        <v>2007</v>
      </c>
      <c r="C5" s="379">
        <v>2008</v>
      </c>
      <c r="D5" s="379">
        <v>2009</v>
      </c>
      <c r="E5" s="309"/>
    </row>
    <row r="6" spans="1:6" ht="18.75" customHeight="1">
      <c r="A6" s="43" t="s">
        <v>521</v>
      </c>
      <c r="B6" s="364">
        <v>8.6</v>
      </c>
      <c r="C6" s="310">
        <v>9.310630886874609</v>
      </c>
      <c r="D6" s="310">
        <v>14.817903924436656</v>
      </c>
    </row>
    <row r="7" spans="1:6" ht="18.75" customHeight="1">
      <c r="A7" s="311" t="s">
        <v>316</v>
      </c>
      <c r="B7" s="768">
        <v>14.341692215164805</v>
      </c>
      <c r="C7" s="768">
        <v>16.507229876447152</v>
      </c>
      <c r="D7" s="768">
        <v>27.409650782816573</v>
      </c>
    </row>
    <row r="8" spans="1:6" ht="18.75" customHeight="1">
      <c r="A8" s="311" t="s">
        <v>522</v>
      </c>
      <c r="B8" s="768">
        <v>0.72849892182893017</v>
      </c>
      <c r="C8" s="768">
        <v>0.6907088606527586</v>
      </c>
      <c r="D8" s="768">
        <v>0.88048020110251635</v>
      </c>
    </row>
    <row r="9" spans="1:6" ht="18.75" customHeight="1">
      <c r="A9" s="256" t="s">
        <v>498</v>
      </c>
      <c r="B9" s="487">
        <v>12078</v>
      </c>
      <c r="C9" s="487">
        <v>14924.403207000001</v>
      </c>
      <c r="D9" s="487">
        <v>16168.900415556593</v>
      </c>
    </row>
    <row r="10" spans="1:6">
      <c r="A10" s="139" t="s">
        <v>282</v>
      </c>
      <c r="B10" s="367"/>
      <c r="C10" s="367"/>
      <c r="D10" s="308"/>
      <c r="E10" s="308"/>
    </row>
    <row r="11" spans="1:6">
      <c r="A11" s="255"/>
    </row>
    <row r="12" spans="1:6" ht="15">
      <c r="A12" s="2748" t="s">
        <v>526</v>
      </c>
      <c r="B12" s="2749"/>
      <c r="C12" s="2749"/>
      <c r="D12" s="488"/>
      <c r="E12" s="488"/>
      <c r="F12" s="169"/>
    </row>
    <row r="13" spans="1:6">
      <c r="A13" s="270" t="s">
        <v>324</v>
      </c>
      <c r="B13" s="507" t="s">
        <v>325</v>
      </c>
      <c r="C13" s="268" t="s">
        <v>289</v>
      </c>
      <c r="D13" s="268" t="s">
        <v>290</v>
      </c>
      <c r="E13" s="507" t="s">
        <v>155</v>
      </c>
      <c r="F13" s="268" t="s">
        <v>326</v>
      </c>
    </row>
    <row r="14" spans="1:6">
      <c r="A14" s="261" t="s">
        <v>285</v>
      </c>
      <c r="B14" s="242">
        <v>117254</v>
      </c>
      <c r="C14" s="242">
        <v>40008</v>
      </c>
      <c r="D14" s="242">
        <v>56540</v>
      </c>
      <c r="E14" s="242">
        <v>18669</v>
      </c>
      <c r="F14" s="242">
        <v>2037</v>
      </c>
    </row>
    <row r="15" spans="1:6">
      <c r="A15" s="311" t="s">
        <v>327</v>
      </c>
      <c r="B15" s="456">
        <v>4271</v>
      </c>
      <c r="C15" s="456">
        <v>3632</v>
      </c>
      <c r="D15" s="456">
        <v>519</v>
      </c>
      <c r="E15" s="456">
        <v>118</v>
      </c>
      <c r="F15" s="489">
        <v>2</v>
      </c>
    </row>
    <row r="16" spans="1:6">
      <c r="A16" s="490" t="s">
        <v>328</v>
      </c>
      <c r="B16" s="456">
        <v>22345</v>
      </c>
      <c r="C16" s="456">
        <v>10803</v>
      </c>
      <c r="D16" s="456">
        <v>9565</v>
      </c>
      <c r="E16" s="456">
        <v>1910</v>
      </c>
      <c r="F16" s="489">
        <v>67</v>
      </c>
    </row>
    <row r="17" spans="1:6">
      <c r="A17" s="311" t="s">
        <v>336</v>
      </c>
      <c r="B17" s="456">
        <v>31008</v>
      </c>
      <c r="C17" s="456">
        <v>13434</v>
      </c>
      <c r="D17" s="456">
        <v>14245</v>
      </c>
      <c r="E17" s="456">
        <v>2734</v>
      </c>
      <c r="F17" s="489">
        <v>595</v>
      </c>
    </row>
    <row r="18" spans="1:6">
      <c r="A18" s="490" t="s">
        <v>557</v>
      </c>
      <c r="B18" s="456">
        <v>26771</v>
      </c>
      <c r="C18" s="456">
        <v>4602</v>
      </c>
      <c r="D18" s="456">
        <v>13599</v>
      </c>
      <c r="E18" s="456">
        <v>7753</v>
      </c>
      <c r="F18" s="489">
        <v>817</v>
      </c>
    </row>
    <row r="19" spans="1:6">
      <c r="A19" s="490" t="s">
        <v>329</v>
      </c>
      <c r="B19" s="456">
        <v>13124</v>
      </c>
      <c r="C19" s="456">
        <v>3265</v>
      </c>
      <c r="D19" s="456">
        <v>8065</v>
      </c>
      <c r="E19" s="456">
        <v>1727</v>
      </c>
      <c r="F19" s="489">
        <v>67</v>
      </c>
    </row>
    <row r="20" spans="1:6">
      <c r="A20" s="490" t="s">
        <v>330</v>
      </c>
      <c r="B20" s="456">
        <v>6296</v>
      </c>
      <c r="C20" s="456">
        <v>1365</v>
      </c>
      <c r="D20" s="456">
        <v>2137</v>
      </c>
      <c r="E20" s="456">
        <v>2456</v>
      </c>
      <c r="F20" s="489">
        <v>338</v>
      </c>
    </row>
    <row r="21" spans="1:6">
      <c r="A21" s="490" t="s">
        <v>331</v>
      </c>
      <c r="B21" s="456">
        <v>5651</v>
      </c>
      <c r="C21" s="456">
        <v>293</v>
      </c>
      <c r="D21" s="456">
        <v>4292</v>
      </c>
      <c r="E21" s="456">
        <v>1039</v>
      </c>
      <c r="F21" s="489">
        <v>27</v>
      </c>
    </row>
    <row r="22" spans="1:6">
      <c r="A22" s="491" t="s">
        <v>482</v>
      </c>
      <c r="B22" s="487">
        <v>7788</v>
      </c>
      <c r="C22" s="487">
        <v>2614</v>
      </c>
      <c r="D22" s="487">
        <v>4118</v>
      </c>
      <c r="E22" s="487">
        <v>932</v>
      </c>
      <c r="F22" s="515">
        <v>124</v>
      </c>
    </row>
    <row r="23" spans="1:6">
      <c r="A23" s="139" t="s">
        <v>332</v>
      </c>
      <c r="B23" s="177"/>
      <c r="C23" s="177"/>
      <c r="D23" s="177"/>
      <c r="E23" s="177"/>
      <c r="F23" s="177"/>
    </row>
    <row r="24" spans="1:6">
      <c r="A24" s="215" t="s">
        <v>333</v>
      </c>
      <c r="B24" s="492"/>
      <c r="C24" s="493"/>
      <c r="D24" s="492"/>
      <c r="E24" s="492"/>
      <c r="F24" s="492"/>
    </row>
    <row r="25" spans="1:6">
      <c r="A25" s="124"/>
      <c r="B25" s="124"/>
      <c r="C25" s="494"/>
      <c r="D25" s="494"/>
      <c r="E25" s="494"/>
      <c r="F25" s="494"/>
    </row>
    <row r="26" spans="1:6" ht="15">
      <c r="A26" s="2748" t="s">
        <v>681</v>
      </c>
      <c r="B26" s="2749"/>
      <c r="C26" s="2749"/>
      <c r="D26" s="488"/>
      <c r="E26" s="488"/>
      <c r="F26" s="495"/>
    </row>
    <row r="27" spans="1:6">
      <c r="A27" s="270" t="s">
        <v>324</v>
      </c>
      <c r="B27" s="507" t="s">
        <v>325</v>
      </c>
      <c r="C27" s="268" t="s">
        <v>289</v>
      </c>
      <c r="D27" s="268" t="s">
        <v>290</v>
      </c>
      <c r="E27" s="507" t="s">
        <v>155</v>
      </c>
      <c r="F27" s="268" t="s">
        <v>326</v>
      </c>
    </row>
    <row r="28" spans="1:6">
      <c r="A28" s="261" t="s">
        <v>285</v>
      </c>
      <c r="B28" s="242">
        <v>243251</v>
      </c>
      <c r="C28" s="242">
        <v>137857</v>
      </c>
      <c r="D28" s="242">
        <v>83528</v>
      </c>
      <c r="E28" s="242">
        <v>20002</v>
      </c>
      <c r="F28" s="242">
        <v>1864</v>
      </c>
    </row>
    <row r="29" spans="1:6">
      <c r="A29" s="490" t="s">
        <v>334</v>
      </c>
      <c r="B29" s="456">
        <v>117981</v>
      </c>
      <c r="C29" s="456">
        <v>96237</v>
      </c>
      <c r="D29" s="456">
        <v>19340</v>
      </c>
      <c r="E29" s="456">
        <v>2290</v>
      </c>
      <c r="F29" s="489">
        <v>114</v>
      </c>
    </row>
    <row r="30" spans="1:6">
      <c r="A30" s="490" t="s">
        <v>328</v>
      </c>
      <c r="B30" s="456">
        <v>19012</v>
      </c>
      <c r="C30" s="456">
        <v>8693</v>
      </c>
      <c r="D30" s="456">
        <v>8383</v>
      </c>
      <c r="E30" s="456">
        <v>1879</v>
      </c>
      <c r="F30" s="489">
        <v>57</v>
      </c>
    </row>
    <row r="31" spans="1:6">
      <c r="A31" s="490" t="s">
        <v>335</v>
      </c>
      <c r="B31" s="456">
        <v>4290</v>
      </c>
      <c r="C31" s="456">
        <v>3141</v>
      </c>
      <c r="D31" s="456">
        <v>1077</v>
      </c>
      <c r="E31" s="456">
        <v>72</v>
      </c>
      <c r="F31" s="489">
        <v>0</v>
      </c>
    </row>
    <row r="32" spans="1:6">
      <c r="A32" s="490" t="s">
        <v>557</v>
      </c>
      <c r="B32" s="456">
        <v>19965</v>
      </c>
      <c r="C32" s="456">
        <v>3325</v>
      </c>
      <c r="D32" s="456">
        <v>9474</v>
      </c>
      <c r="E32" s="456">
        <v>6607</v>
      </c>
      <c r="F32" s="489">
        <v>559</v>
      </c>
    </row>
    <row r="33" spans="1:6">
      <c r="A33" s="490" t="s">
        <v>336</v>
      </c>
      <c r="B33" s="456">
        <v>26310</v>
      </c>
      <c r="C33" s="456">
        <v>11935</v>
      </c>
      <c r="D33" s="456">
        <v>11458</v>
      </c>
      <c r="E33" s="456">
        <v>2338</v>
      </c>
      <c r="F33" s="489">
        <v>579</v>
      </c>
    </row>
    <row r="34" spans="1:6">
      <c r="A34" s="490" t="s">
        <v>337</v>
      </c>
      <c r="B34" s="456">
        <v>14720</v>
      </c>
      <c r="C34" s="456">
        <v>3089</v>
      </c>
      <c r="D34" s="456">
        <v>10160</v>
      </c>
      <c r="E34" s="456">
        <v>1358</v>
      </c>
      <c r="F34" s="489">
        <v>113</v>
      </c>
    </row>
    <row r="35" spans="1:6" ht="17.25" customHeight="1">
      <c r="A35" s="490" t="s">
        <v>338</v>
      </c>
      <c r="B35" s="456">
        <v>17799</v>
      </c>
      <c r="C35" s="456">
        <v>6841</v>
      </c>
      <c r="D35" s="456">
        <v>9395</v>
      </c>
      <c r="E35" s="456">
        <v>1386</v>
      </c>
      <c r="F35" s="489">
        <v>177</v>
      </c>
    </row>
    <row r="36" spans="1:6">
      <c r="A36" s="490" t="s">
        <v>329</v>
      </c>
      <c r="B36" s="456">
        <v>9119</v>
      </c>
      <c r="C36" s="456">
        <v>1157</v>
      </c>
      <c r="D36" s="456">
        <v>6954</v>
      </c>
      <c r="E36" s="456">
        <v>991</v>
      </c>
      <c r="F36" s="489">
        <v>17</v>
      </c>
    </row>
    <row r="37" spans="1:6">
      <c r="A37" s="490" t="s">
        <v>330</v>
      </c>
      <c r="B37" s="456">
        <v>5106</v>
      </c>
      <c r="C37" s="456">
        <v>1117</v>
      </c>
      <c r="D37" s="456">
        <v>1766</v>
      </c>
      <c r="E37" s="456">
        <v>2006</v>
      </c>
      <c r="F37" s="489">
        <v>217</v>
      </c>
    </row>
    <row r="38" spans="1:6">
      <c r="A38" s="490" t="s">
        <v>331</v>
      </c>
      <c r="B38" s="456">
        <v>5443</v>
      </c>
      <c r="C38" s="456">
        <v>284</v>
      </c>
      <c r="D38" s="456">
        <v>4145</v>
      </c>
      <c r="E38" s="456">
        <v>991</v>
      </c>
      <c r="F38" s="489">
        <v>23</v>
      </c>
    </row>
    <row r="39" spans="1:6">
      <c r="A39" s="491" t="s">
        <v>120</v>
      </c>
      <c r="B39" s="456">
        <v>3506</v>
      </c>
      <c r="C39" s="487">
        <v>2038</v>
      </c>
      <c r="D39" s="487">
        <v>1376</v>
      </c>
      <c r="E39" s="487">
        <v>84</v>
      </c>
      <c r="F39" s="515">
        <v>8</v>
      </c>
    </row>
    <row r="40" spans="1:6">
      <c r="A40" s="139" t="s">
        <v>332</v>
      </c>
      <c r="B40" s="496"/>
      <c r="C40" s="496"/>
      <c r="D40" s="496"/>
      <c r="E40" s="496"/>
      <c r="F40" s="496"/>
    </row>
    <row r="41" spans="1:6">
      <c r="A41" s="514"/>
    </row>
    <row r="42" spans="1:6" ht="15" customHeight="1">
      <c r="A42" s="699" t="s">
        <v>680</v>
      </c>
      <c r="B42" s="699"/>
      <c r="C42" s="699"/>
      <c r="D42" s="699"/>
      <c r="E42" s="699"/>
      <c r="F42" s="495"/>
    </row>
    <row r="43" spans="1:6">
      <c r="A43" s="270" t="s">
        <v>339</v>
      </c>
      <c r="B43" s="247">
        <v>2005</v>
      </c>
      <c r="C43" s="247">
        <v>2006</v>
      </c>
      <c r="D43" s="247">
        <v>2007</v>
      </c>
      <c r="E43" s="247">
        <v>2008</v>
      </c>
      <c r="F43" s="497"/>
    </row>
    <row r="44" spans="1:6" ht="15">
      <c r="A44" s="171" t="s">
        <v>285</v>
      </c>
      <c r="B44" s="242">
        <v>5947</v>
      </c>
      <c r="C44" s="242">
        <v>6055</v>
      </c>
      <c r="D44" s="242">
        <v>3316</v>
      </c>
      <c r="E44" s="242">
        <v>4129</v>
      </c>
      <c r="F44" s="362"/>
    </row>
    <row r="45" spans="1:6">
      <c r="A45" s="498" t="s">
        <v>340</v>
      </c>
      <c r="B45" s="456">
        <v>67</v>
      </c>
      <c r="C45" s="456">
        <v>67</v>
      </c>
      <c r="D45" s="456">
        <v>134</v>
      </c>
      <c r="E45" s="456">
        <v>222</v>
      </c>
      <c r="F45" s="497"/>
    </row>
    <row r="46" spans="1:6">
      <c r="A46" s="498" t="s">
        <v>341</v>
      </c>
      <c r="B46" s="456">
        <v>705</v>
      </c>
      <c r="C46" s="456">
        <v>907</v>
      </c>
      <c r="D46" s="456">
        <v>852</v>
      </c>
      <c r="E46" s="456">
        <v>1401</v>
      </c>
      <c r="F46" s="497"/>
    </row>
    <row r="47" spans="1:6">
      <c r="A47" s="498" t="s">
        <v>342</v>
      </c>
      <c r="B47" s="456">
        <v>169</v>
      </c>
      <c r="C47" s="456">
        <v>192</v>
      </c>
      <c r="D47" s="456">
        <v>252</v>
      </c>
      <c r="E47" s="456">
        <v>229</v>
      </c>
      <c r="F47" s="497"/>
    </row>
    <row r="48" spans="1:6">
      <c r="A48" s="498" t="s">
        <v>343</v>
      </c>
      <c r="B48" s="456">
        <v>1566</v>
      </c>
      <c r="C48" s="456">
        <v>957</v>
      </c>
      <c r="D48" s="456">
        <v>889</v>
      </c>
      <c r="E48" s="456">
        <v>174</v>
      </c>
      <c r="F48" s="497"/>
    </row>
    <row r="49" spans="1:6">
      <c r="A49" s="498" t="s">
        <v>344</v>
      </c>
      <c r="B49" s="456">
        <v>278</v>
      </c>
      <c r="C49" s="456">
        <v>250</v>
      </c>
      <c r="D49" s="456">
        <v>240</v>
      </c>
      <c r="E49" s="456">
        <v>335</v>
      </c>
      <c r="F49" s="497"/>
    </row>
    <row r="50" spans="1:6">
      <c r="A50" s="499" t="s">
        <v>345</v>
      </c>
      <c r="B50" s="487">
        <v>3162</v>
      </c>
      <c r="C50" s="487">
        <v>3682</v>
      </c>
      <c r="D50" s="487">
        <v>949</v>
      </c>
      <c r="E50" s="487">
        <v>1768</v>
      </c>
      <c r="F50" s="497"/>
    </row>
    <row r="51" spans="1:6">
      <c r="A51" s="139" t="s">
        <v>347</v>
      </c>
      <c r="B51" s="177"/>
      <c r="C51" s="177"/>
      <c r="D51" s="177"/>
      <c r="E51" s="177"/>
      <c r="F51" s="177"/>
    </row>
    <row r="52" spans="1:6">
      <c r="A52" s="215" t="s">
        <v>346</v>
      </c>
      <c r="B52" s="139"/>
      <c r="C52" s="139"/>
      <c r="D52" s="139"/>
      <c r="E52" s="177"/>
      <c r="F52" s="177"/>
    </row>
    <row r="53" spans="1:6">
      <c r="A53" s="124"/>
      <c r="B53" s="124"/>
      <c r="C53" s="494"/>
      <c r="D53" s="494"/>
      <c r="E53" s="494"/>
      <c r="F53" s="494"/>
    </row>
    <row r="54" spans="1:6" ht="15" customHeight="1">
      <c r="A54" s="699" t="s">
        <v>849</v>
      </c>
      <c r="B54" s="699"/>
      <c r="C54" s="699"/>
      <c r="D54" s="488"/>
      <c r="E54" s="488"/>
      <c r="F54" s="495"/>
    </row>
    <row r="55" spans="1:6">
      <c r="A55" s="270" t="s">
        <v>339</v>
      </c>
      <c r="B55" s="247">
        <v>2005</v>
      </c>
      <c r="C55" s="247">
        <v>2006</v>
      </c>
      <c r="D55" s="247">
        <v>2007</v>
      </c>
      <c r="E55" s="247">
        <v>2008</v>
      </c>
    </row>
    <row r="56" spans="1:6">
      <c r="A56" s="171" t="s">
        <v>285</v>
      </c>
      <c r="B56" s="500">
        <v>2608</v>
      </c>
      <c r="C56" s="242">
        <v>3576</v>
      </c>
      <c r="D56" s="242">
        <v>2956</v>
      </c>
      <c r="E56" s="242">
        <v>2474</v>
      </c>
    </row>
    <row r="57" spans="1:6">
      <c r="A57" s="498" t="s">
        <v>343</v>
      </c>
      <c r="B57" s="456">
        <v>440</v>
      </c>
      <c r="C57" s="456">
        <v>393</v>
      </c>
      <c r="D57" s="456">
        <v>466</v>
      </c>
      <c r="E57" s="456">
        <v>363</v>
      </c>
    </row>
    <row r="58" spans="1:6">
      <c r="A58" s="498" t="s">
        <v>348</v>
      </c>
      <c r="B58" s="456">
        <v>386</v>
      </c>
      <c r="C58" s="456">
        <v>611</v>
      </c>
      <c r="D58" s="456">
        <v>303</v>
      </c>
      <c r="E58" s="456">
        <v>503</v>
      </c>
    </row>
    <row r="59" spans="1:6">
      <c r="A59" s="501" t="s">
        <v>349</v>
      </c>
      <c r="B59" s="456">
        <v>1459</v>
      </c>
      <c r="C59" s="456">
        <v>2128</v>
      </c>
      <c r="D59" s="456">
        <v>1770</v>
      </c>
      <c r="E59" s="456">
        <v>1262</v>
      </c>
    </row>
    <row r="60" spans="1:6">
      <c r="A60" s="501" t="s">
        <v>350</v>
      </c>
      <c r="B60" s="456">
        <v>68</v>
      </c>
      <c r="C60" s="456">
        <v>88</v>
      </c>
      <c r="D60" s="456">
        <v>93</v>
      </c>
      <c r="E60" s="456">
        <v>124</v>
      </c>
    </row>
    <row r="61" spans="1:6">
      <c r="A61" s="501" t="s">
        <v>351</v>
      </c>
      <c r="B61" s="456">
        <v>109</v>
      </c>
      <c r="C61" s="456">
        <v>136</v>
      </c>
      <c r="D61" s="456">
        <v>152</v>
      </c>
      <c r="E61" s="456">
        <v>66</v>
      </c>
    </row>
    <row r="62" spans="1:6">
      <c r="A62" s="501" t="s">
        <v>352</v>
      </c>
      <c r="B62" s="456">
        <v>54</v>
      </c>
      <c r="C62" s="456">
        <v>64</v>
      </c>
      <c r="D62" s="456">
        <v>59</v>
      </c>
      <c r="E62" s="456">
        <v>45</v>
      </c>
    </row>
    <row r="63" spans="1:6">
      <c r="A63" s="502" t="s">
        <v>353</v>
      </c>
      <c r="B63" s="487">
        <v>92</v>
      </c>
      <c r="C63" s="487">
        <v>156</v>
      </c>
      <c r="D63" s="487">
        <v>113</v>
      </c>
      <c r="E63" s="487">
        <v>111</v>
      </c>
    </row>
    <row r="64" spans="1:6">
      <c r="A64" s="139" t="s">
        <v>371</v>
      </c>
      <c r="B64" s="177"/>
      <c r="C64" s="177"/>
      <c r="D64" s="177"/>
      <c r="E64" s="177"/>
      <c r="F64" s="177"/>
    </row>
    <row r="66" spans="1:6" ht="15">
      <c r="A66" s="2746" t="s">
        <v>779</v>
      </c>
      <c r="B66" s="2747"/>
      <c r="C66" s="2747"/>
      <c r="D66" s="488"/>
      <c r="E66" s="503"/>
      <c r="F66" s="495"/>
    </row>
    <row r="67" spans="1:6">
      <c r="A67" s="270" t="s">
        <v>339</v>
      </c>
      <c r="B67" s="516" t="s">
        <v>289</v>
      </c>
      <c r="C67" s="516" t="s">
        <v>290</v>
      </c>
      <c r="D67" s="516" t="s">
        <v>155</v>
      </c>
      <c r="E67" s="308"/>
    </row>
    <row r="68" spans="1:6">
      <c r="A68" s="171" t="s">
        <v>285</v>
      </c>
      <c r="B68" s="500">
        <v>8819</v>
      </c>
      <c r="C68" s="500">
        <v>2949</v>
      </c>
      <c r="D68" s="500">
        <v>855</v>
      </c>
    </row>
    <row r="69" spans="1:6">
      <c r="A69" s="498" t="s">
        <v>558</v>
      </c>
      <c r="B69" s="456">
        <v>1429</v>
      </c>
      <c r="C69" s="456">
        <v>939</v>
      </c>
      <c r="D69" s="456">
        <v>160</v>
      </c>
    </row>
    <row r="70" spans="1:6">
      <c r="A70" s="498" t="s">
        <v>356</v>
      </c>
      <c r="B70" s="456">
        <v>655</v>
      </c>
      <c r="C70" s="456">
        <v>472</v>
      </c>
      <c r="D70" s="456">
        <v>38</v>
      </c>
    </row>
    <row r="71" spans="1:6">
      <c r="A71" s="498" t="s">
        <v>357</v>
      </c>
      <c r="B71" s="456">
        <v>2609</v>
      </c>
      <c r="C71" s="456">
        <v>956</v>
      </c>
      <c r="D71" s="456">
        <v>427</v>
      </c>
    </row>
    <row r="72" spans="1:6">
      <c r="A72" s="498" t="s">
        <v>358</v>
      </c>
      <c r="B72" s="456">
        <v>22</v>
      </c>
      <c r="C72" s="456">
        <v>357</v>
      </c>
      <c r="D72" s="456">
        <v>215</v>
      </c>
    </row>
    <row r="73" spans="1:6">
      <c r="A73" s="498" t="s">
        <v>359</v>
      </c>
      <c r="B73" s="456">
        <v>3629</v>
      </c>
      <c r="C73" s="456">
        <v>24</v>
      </c>
      <c r="D73" s="456">
        <v>7</v>
      </c>
    </row>
    <row r="74" spans="1:6">
      <c r="A74" s="498" t="s">
        <v>360</v>
      </c>
      <c r="B74" s="456">
        <v>264</v>
      </c>
      <c r="C74" s="456">
        <v>185</v>
      </c>
      <c r="D74" s="456">
        <v>5</v>
      </c>
    </row>
    <row r="75" spans="1:6">
      <c r="A75" s="499" t="s">
        <v>361</v>
      </c>
      <c r="B75" s="487">
        <v>211</v>
      </c>
      <c r="C75" s="487">
        <v>16</v>
      </c>
      <c r="D75" s="487">
        <v>3</v>
      </c>
    </row>
    <row r="76" spans="1:6">
      <c r="A76" s="139" t="s">
        <v>362</v>
      </c>
      <c r="C76" s="166"/>
      <c r="D76" s="166"/>
      <c r="E76" s="139"/>
    </row>
    <row r="78" spans="1:6" ht="15">
      <c r="A78" s="2746" t="s">
        <v>780</v>
      </c>
      <c r="B78" s="2747"/>
      <c r="C78" s="2747"/>
      <c r="D78" s="488"/>
      <c r="E78" s="503"/>
      <c r="F78" s="495"/>
    </row>
    <row r="79" spans="1:6">
      <c r="A79" s="270" t="s">
        <v>339</v>
      </c>
      <c r="B79" s="516" t="s">
        <v>289</v>
      </c>
      <c r="C79" s="516" t="s">
        <v>290</v>
      </c>
      <c r="D79" s="516" t="s">
        <v>155</v>
      </c>
      <c r="E79" s="308"/>
    </row>
    <row r="80" spans="1:6">
      <c r="A80" s="171" t="s">
        <v>285</v>
      </c>
      <c r="B80" s="500">
        <v>7268</v>
      </c>
      <c r="C80" s="500">
        <v>3377</v>
      </c>
      <c r="D80" s="500">
        <v>887</v>
      </c>
    </row>
    <row r="81" spans="1:7">
      <c r="A81" s="498" t="s">
        <v>558</v>
      </c>
      <c r="B81" s="456">
        <v>2066</v>
      </c>
      <c r="C81" s="456">
        <v>1029</v>
      </c>
      <c r="D81" s="456">
        <v>140</v>
      </c>
    </row>
    <row r="82" spans="1:7">
      <c r="A82" s="498" t="s">
        <v>356</v>
      </c>
      <c r="B82" s="456">
        <v>642</v>
      </c>
      <c r="C82" s="456">
        <v>599</v>
      </c>
      <c r="D82" s="456">
        <v>80</v>
      </c>
    </row>
    <row r="83" spans="1:7">
      <c r="A83" s="498" t="s">
        <v>357</v>
      </c>
      <c r="B83" s="456">
        <v>1872</v>
      </c>
      <c r="C83" s="456">
        <v>982</v>
      </c>
      <c r="D83" s="456">
        <v>429</v>
      </c>
    </row>
    <row r="84" spans="1:7">
      <c r="A84" s="498" t="s">
        <v>358</v>
      </c>
      <c r="B84" s="456">
        <v>2028</v>
      </c>
      <c r="C84" s="456">
        <v>558</v>
      </c>
      <c r="D84" s="456">
        <v>188</v>
      </c>
    </row>
    <row r="85" spans="1:7">
      <c r="A85" s="498" t="s">
        <v>359</v>
      </c>
      <c r="B85" s="456">
        <v>279</v>
      </c>
      <c r="C85" s="456">
        <v>13</v>
      </c>
      <c r="D85" s="456">
        <v>7</v>
      </c>
    </row>
    <row r="86" spans="1:7">
      <c r="A86" s="498" t="s">
        <v>360</v>
      </c>
      <c r="B86" s="456">
        <v>107</v>
      </c>
      <c r="C86" s="456">
        <v>187</v>
      </c>
      <c r="D86" s="456">
        <v>23</v>
      </c>
    </row>
    <row r="87" spans="1:7">
      <c r="A87" s="499" t="s">
        <v>361</v>
      </c>
      <c r="B87" s="487">
        <v>274</v>
      </c>
      <c r="C87" s="487">
        <v>9</v>
      </c>
      <c r="D87" s="487">
        <v>20</v>
      </c>
    </row>
    <row r="88" spans="1:7">
      <c r="A88" s="139" t="s">
        <v>362</v>
      </c>
      <c r="C88" s="166"/>
      <c r="D88" s="166"/>
      <c r="E88" s="139"/>
    </row>
    <row r="89" spans="1:7">
      <c r="A89" s="139"/>
      <c r="C89" s="139"/>
      <c r="D89" s="139"/>
      <c r="E89" s="139"/>
    </row>
    <row r="90" spans="1:7" ht="15.75">
      <c r="A90" s="2746" t="s">
        <v>781</v>
      </c>
      <c r="B90" s="2747"/>
      <c r="C90" s="2747"/>
      <c r="D90" s="488"/>
      <c r="E90" s="503"/>
      <c r="F90" s="504"/>
    </row>
    <row r="91" spans="1:7">
      <c r="A91" s="261" t="s">
        <v>363</v>
      </c>
      <c r="B91" s="516" t="s">
        <v>289</v>
      </c>
      <c r="C91" s="516" t="s">
        <v>290</v>
      </c>
      <c r="D91" s="516" t="s">
        <v>155</v>
      </c>
      <c r="E91" s="308"/>
    </row>
    <row r="92" spans="1:7">
      <c r="A92" s="171" t="s">
        <v>285</v>
      </c>
      <c r="B92" s="500">
        <v>8819</v>
      </c>
      <c r="C92" s="500">
        <v>2949</v>
      </c>
      <c r="D92" s="500">
        <v>855</v>
      </c>
      <c r="E92" s="355"/>
    </row>
    <row r="93" spans="1:7">
      <c r="A93" s="498" t="s">
        <v>341</v>
      </c>
      <c r="B93" s="456">
        <v>3718</v>
      </c>
      <c r="C93" s="456">
        <v>2114</v>
      </c>
      <c r="D93" s="456">
        <v>534</v>
      </c>
    </row>
    <row r="94" spans="1:7">
      <c r="A94" s="498" t="s">
        <v>340</v>
      </c>
      <c r="B94" s="456">
        <v>388</v>
      </c>
      <c r="C94" s="456">
        <v>304</v>
      </c>
      <c r="D94" s="456">
        <v>146</v>
      </c>
    </row>
    <row r="95" spans="1:7" ht="17.25" customHeight="1">
      <c r="A95" s="498" t="s">
        <v>342</v>
      </c>
      <c r="B95" s="456">
        <v>338</v>
      </c>
      <c r="C95" s="456">
        <v>232</v>
      </c>
      <c r="D95" s="456">
        <v>9</v>
      </c>
      <c r="G95" s="505"/>
    </row>
    <row r="96" spans="1:7" ht="15" customHeight="1">
      <c r="A96" s="498" t="s">
        <v>364</v>
      </c>
      <c r="B96" s="456">
        <v>424</v>
      </c>
      <c r="C96" s="456">
        <v>189</v>
      </c>
      <c r="D96" s="456">
        <v>62</v>
      </c>
    </row>
    <row r="97" spans="1:12" ht="18" customHeight="1">
      <c r="A97" s="498" t="s">
        <v>365</v>
      </c>
      <c r="B97" s="456">
        <v>0</v>
      </c>
      <c r="C97" s="456">
        <v>76</v>
      </c>
      <c r="D97" s="456">
        <v>38</v>
      </c>
    </row>
    <row r="98" spans="1:12">
      <c r="A98" s="498" t="s">
        <v>366</v>
      </c>
      <c r="B98" s="456">
        <v>296</v>
      </c>
      <c r="C98" s="456">
        <v>0</v>
      </c>
      <c r="D98" s="456">
        <v>0</v>
      </c>
    </row>
    <row r="99" spans="1:12">
      <c r="A99" s="498" t="s">
        <v>367</v>
      </c>
      <c r="B99" s="456">
        <v>3629</v>
      </c>
      <c r="C99" s="456">
        <v>0</v>
      </c>
      <c r="D99" s="456">
        <v>0</v>
      </c>
    </row>
    <row r="100" spans="1:12">
      <c r="A100" s="499" t="s">
        <v>120</v>
      </c>
      <c r="B100" s="487">
        <v>26</v>
      </c>
      <c r="C100" s="456">
        <v>34</v>
      </c>
      <c r="D100" s="456">
        <v>66</v>
      </c>
      <c r="E100" s="308"/>
    </row>
    <row r="101" spans="1:12">
      <c r="A101" s="139" t="s">
        <v>362</v>
      </c>
      <c r="C101" s="506"/>
      <c r="D101" s="506"/>
      <c r="E101" s="367"/>
    </row>
    <row r="102" spans="1:12" ht="25.5">
      <c r="I102" s="2520"/>
      <c r="J102" s="516" t="s">
        <v>289</v>
      </c>
      <c r="K102" s="516" t="s">
        <v>290</v>
      </c>
      <c r="L102" s="516" t="s">
        <v>155</v>
      </c>
    </row>
    <row r="103" spans="1:12" ht="15.75">
      <c r="A103" s="2746" t="s">
        <v>782</v>
      </c>
      <c r="B103" s="2747"/>
      <c r="C103" s="2747"/>
      <c r="D103" s="488"/>
      <c r="E103" s="503"/>
      <c r="F103" s="504"/>
      <c r="I103" s="498" t="s">
        <v>341</v>
      </c>
      <c r="J103" s="2521">
        <v>4473</v>
      </c>
      <c r="K103" s="2521">
        <v>2422</v>
      </c>
      <c r="L103" s="2521">
        <v>653</v>
      </c>
    </row>
    <row r="104" spans="1:12">
      <c r="A104" s="261" t="s">
        <v>363</v>
      </c>
      <c r="B104" s="516" t="s">
        <v>289</v>
      </c>
      <c r="C104" s="516" t="s">
        <v>290</v>
      </c>
      <c r="D104" s="516" t="s">
        <v>155</v>
      </c>
      <c r="E104" s="308"/>
      <c r="I104" s="498" t="s">
        <v>340</v>
      </c>
      <c r="J104" s="2521">
        <v>968</v>
      </c>
      <c r="K104" s="2521">
        <v>313</v>
      </c>
      <c r="L104" s="2521">
        <v>75</v>
      </c>
    </row>
    <row r="105" spans="1:12">
      <c r="A105" s="171" t="s">
        <v>285</v>
      </c>
      <c r="B105" s="500">
        <v>7268</v>
      </c>
      <c r="C105" s="500">
        <v>3377</v>
      </c>
      <c r="D105" s="500">
        <v>887</v>
      </c>
      <c r="E105" s="355"/>
      <c r="I105" s="498" t="s">
        <v>342</v>
      </c>
      <c r="J105" s="2521">
        <v>638</v>
      </c>
      <c r="K105" s="2521">
        <v>196</v>
      </c>
      <c r="L105" s="2521">
        <v>100</v>
      </c>
    </row>
    <row r="106" spans="1:12">
      <c r="A106" s="498" t="s">
        <v>341</v>
      </c>
      <c r="B106" s="456">
        <v>4473</v>
      </c>
      <c r="C106" s="456">
        <v>2422</v>
      </c>
      <c r="D106" s="456">
        <v>653</v>
      </c>
      <c r="I106" s="498" t="s">
        <v>364</v>
      </c>
      <c r="J106" s="2521">
        <v>3</v>
      </c>
      <c r="K106" s="2521">
        <v>84</v>
      </c>
      <c r="L106" s="2521">
        <v>34</v>
      </c>
    </row>
    <row r="107" spans="1:12">
      <c r="A107" s="498" t="s">
        <v>340</v>
      </c>
      <c r="B107" s="456">
        <v>968</v>
      </c>
      <c r="C107" s="456">
        <v>313</v>
      </c>
      <c r="D107" s="456">
        <v>75</v>
      </c>
      <c r="I107" s="498" t="s">
        <v>365</v>
      </c>
      <c r="J107" s="2521">
        <v>80</v>
      </c>
      <c r="K107" s="2521">
        <v>56</v>
      </c>
      <c r="L107" s="2521">
        <v>24</v>
      </c>
    </row>
    <row r="108" spans="1:12" ht="17.25" customHeight="1">
      <c r="A108" s="498" t="s">
        <v>342</v>
      </c>
      <c r="B108" s="456">
        <v>638</v>
      </c>
      <c r="C108" s="456">
        <v>196</v>
      </c>
      <c r="D108" s="456">
        <v>100</v>
      </c>
      <c r="G108" s="505"/>
      <c r="I108" s="498" t="s">
        <v>366</v>
      </c>
      <c r="J108" s="2521">
        <v>6</v>
      </c>
      <c r="K108" s="2521">
        <v>193</v>
      </c>
      <c r="L108" s="2521">
        <v>0</v>
      </c>
    </row>
    <row r="109" spans="1:12" ht="15" customHeight="1">
      <c r="A109" s="498" t="s">
        <v>364</v>
      </c>
      <c r="B109" s="456">
        <v>3</v>
      </c>
      <c r="C109" s="456">
        <v>84</v>
      </c>
      <c r="D109" s="456">
        <v>34</v>
      </c>
      <c r="I109" s="498" t="s">
        <v>367</v>
      </c>
      <c r="J109" s="2521">
        <v>279</v>
      </c>
      <c r="K109" s="2521">
        <v>0</v>
      </c>
      <c r="L109" s="2521">
        <v>0</v>
      </c>
    </row>
    <row r="110" spans="1:12" ht="18" customHeight="1">
      <c r="A110" s="498" t="s">
        <v>365</v>
      </c>
      <c r="B110" s="456">
        <v>80</v>
      </c>
      <c r="C110" s="456">
        <v>56</v>
      </c>
      <c r="D110" s="456">
        <v>24</v>
      </c>
      <c r="I110" s="499" t="s">
        <v>120</v>
      </c>
      <c r="J110" s="2521">
        <v>821</v>
      </c>
      <c r="K110" s="2521">
        <v>113</v>
      </c>
      <c r="L110" s="2521">
        <v>1</v>
      </c>
    </row>
    <row r="111" spans="1:12">
      <c r="A111" s="498" t="s">
        <v>366</v>
      </c>
      <c r="B111" s="456">
        <v>6</v>
      </c>
      <c r="C111" s="456">
        <v>193</v>
      </c>
      <c r="D111" s="456">
        <v>0</v>
      </c>
    </row>
    <row r="112" spans="1:12">
      <c r="A112" s="498" t="s">
        <v>367</v>
      </c>
      <c r="B112" s="456">
        <v>279</v>
      </c>
      <c r="C112" s="456">
        <v>0</v>
      </c>
      <c r="D112" s="456">
        <v>0</v>
      </c>
    </row>
    <row r="113" spans="1:9">
      <c r="A113" s="499" t="s">
        <v>120</v>
      </c>
      <c r="B113" s="487">
        <v>821</v>
      </c>
      <c r="C113" s="456">
        <v>113</v>
      </c>
      <c r="D113" s="456">
        <v>1</v>
      </c>
      <c r="E113" s="308"/>
    </row>
    <row r="114" spans="1:9">
      <c r="A114" s="139" t="s">
        <v>362</v>
      </c>
      <c r="C114" s="506"/>
      <c r="D114" s="506"/>
      <c r="E114" s="367"/>
    </row>
    <row r="115" spans="1:9">
      <c r="A115" s="139"/>
      <c r="C115" s="367"/>
      <c r="D115" s="367"/>
      <c r="E115" s="367"/>
    </row>
    <row r="116" spans="1:9" ht="30" customHeight="1">
      <c r="A116" s="699" t="s">
        <v>850</v>
      </c>
      <c r="B116" s="699"/>
      <c r="C116" s="699"/>
      <c r="D116" s="488"/>
      <c r="E116" s="488"/>
      <c r="G116" s="331"/>
      <c r="H116" s="331"/>
      <c r="I116" s="355"/>
    </row>
    <row r="117" spans="1:9" ht="15" customHeight="1">
      <c r="A117" s="2694" t="s">
        <v>363</v>
      </c>
      <c r="B117" s="2733" t="s">
        <v>368</v>
      </c>
      <c r="C117" s="2733"/>
      <c r="D117" s="2733"/>
      <c r="E117" s="2733"/>
      <c r="G117" s="331"/>
      <c r="H117" s="331"/>
      <c r="I117" s="355"/>
    </row>
    <row r="118" spans="1:9" ht="25.5">
      <c r="A118" s="2695"/>
      <c r="B118" s="507" t="s">
        <v>558</v>
      </c>
      <c r="C118" s="507" t="s">
        <v>356</v>
      </c>
      <c r="D118" s="507" t="s">
        <v>360</v>
      </c>
      <c r="E118" s="507" t="s">
        <v>369</v>
      </c>
    </row>
    <row r="119" spans="1:9">
      <c r="A119" s="171" t="s">
        <v>370</v>
      </c>
      <c r="B119" s="500">
        <v>1425</v>
      </c>
      <c r="C119" s="500">
        <v>654</v>
      </c>
      <c r="D119" s="500">
        <v>264</v>
      </c>
      <c r="E119" s="500">
        <v>2614</v>
      </c>
      <c r="F119" s="508"/>
    </row>
    <row r="120" spans="1:9" ht="17.25" customHeight="1">
      <c r="A120" s="498" t="s">
        <v>341</v>
      </c>
      <c r="B120" s="456">
        <v>959</v>
      </c>
      <c r="C120" s="456">
        <v>491</v>
      </c>
      <c r="D120" s="456">
        <v>70</v>
      </c>
      <c r="E120" s="456">
        <v>2193</v>
      </c>
      <c r="F120" s="508"/>
    </row>
    <row r="121" spans="1:9">
      <c r="A121" s="498" t="s">
        <v>340</v>
      </c>
      <c r="B121" s="456">
        <v>78</v>
      </c>
      <c r="C121" s="456">
        <v>63</v>
      </c>
      <c r="D121" s="456">
        <v>69</v>
      </c>
      <c r="E121" s="456">
        <v>141</v>
      </c>
      <c r="F121" s="508"/>
    </row>
    <row r="122" spans="1:9">
      <c r="A122" s="498" t="s">
        <v>342</v>
      </c>
      <c r="B122" s="456">
        <v>87</v>
      </c>
      <c r="C122" s="456">
        <v>50</v>
      </c>
      <c r="D122" s="456">
        <v>77</v>
      </c>
      <c r="E122" s="456">
        <v>120</v>
      </c>
      <c r="F122" s="508"/>
    </row>
    <row r="123" spans="1:9">
      <c r="A123" s="498" t="s">
        <v>364</v>
      </c>
      <c r="B123" s="456">
        <v>207</v>
      </c>
      <c r="C123" s="456">
        <v>15</v>
      </c>
      <c r="D123" s="456">
        <v>48</v>
      </c>
      <c r="E123" s="456">
        <v>116</v>
      </c>
      <c r="F123" s="508"/>
    </row>
    <row r="124" spans="1:9">
      <c r="A124" s="499" t="s">
        <v>366</v>
      </c>
      <c r="B124" s="456">
        <v>94</v>
      </c>
      <c r="C124" s="456">
        <v>35</v>
      </c>
      <c r="D124" s="456">
        <v>0</v>
      </c>
      <c r="E124" s="456">
        <v>44</v>
      </c>
      <c r="F124" s="508"/>
    </row>
    <row r="125" spans="1:9">
      <c r="A125" s="139" t="s">
        <v>354</v>
      </c>
      <c r="B125" s="509"/>
      <c r="C125" s="509"/>
      <c r="D125" s="509"/>
      <c r="E125" s="509"/>
    </row>
    <row r="126" spans="1:9">
      <c r="A126" s="215" t="s">
        <v>559</v>
      </c>
    </row>
    <row r="127" spans="1:9">
      <c r="A127" s="510"/>
    </row>
    <row r="128" spans="1:9" ht="30" customHeight="1">
      <c r="A128" s="699" t="s">
        <v>851</v>
      </c>
      <c r="B128" s="699"/>
      <c r="C128" s="699"/>
      <c r="D128" s="488"/>
      <c r="E128" s="488"/>
      <c r="G128" s="331"/>
      <c r="H128" s="331"/>
      <c r="I128" s="355"/>
    </row>
    <row r="129" spans="1:9" ht="15" customHeight="1">
      <c r="A129" s="2694" t="s">
        <v>363</v>
      </c>
      <c r="B129" s="2733" t="s">
        <v>368</v>
      </c>
      <c r="C129" s="2733"/>
      <c r="D129" s="2733"/>
      <c r="E129" s="2733"/>
      <c r="G129" s="331"/>
      <c r="H129" s="331"/>
      <c r="I129" s="355"/>
    </row>
    <row r="130" spans="1:9" ht="25.5">
      <c r="A130" s="2695"/>
      <c r="B130" s="507" t="s">
        <v>558</v>
      </c>
      <c r="C130" s="507" t="s">
        <v>356</v>
      </c>
      <c r="D130" s="507" t="s">
        <v>360</v>
      </c>
      <c r="E130" s="507" t="s">
        <v>369</v>
      </c>
    </row>
    <row r="131" spans="1:9">
      <c r="A131" s="171" t="s">
        <v>370</v>
      </c>
      <c r="B131" s="500">
        <v>1502</v>
      </c>
      <c r="C131" s="500">
        <v>611</v>
      </c>
      <c r="D131" s="500">
        <v>89</v>
      </c>
      <c r="E131" s="500">
        <v>3678</v>
      </c>
      <c r="F131" s="508"/>
    </row>
    <row r="132" spans="1:9" ht="17.25" customHeight="1">
      <c r="A132" s="498" t="s">
        <v>341</v>
      </c>
      <c r="B132" s="456">
        <v>1267</v>
      </c>
      <c r="C132" s="456">
        <v>520</v>
      </c>
      <c r="D132" s="456">
        <v>68</v>
      </c>
      <c r="E132" s="456">
        <v>2477</v>
      </c>
      <c r="F132" s="508"/>
    </row>
    <row r="133" spans="1:9">
      <c r="A133" s="498" t="s">
        <v>340</v>
      </c>
      <c r="B133" s="456">
        <v>105</v>
      </c>
      <c r="C133" s="456">
        <v>20</v>
      </c>
      <c r="D133" s="456">
        <v>11</v>
      </c>
      <c r="E133" s="456">
        <v>772</v>
      </c>
      <c r="F133" s="508"/>
    </row>
    <row r="134" spans="1:9">
      <c r="A134" s="498" t="s">
        <v>342</v>
      </c>
      <c r="B134" s="456">
        <v>128</v>
      </c>
      <c r="C134" s="456">
        <v>70</v>
      </c>
      <c r="D134" s="456">
        <v>10</v>
      </c>
      <c r="E134" s="456">
        <v>424</v>
      </c>
      <c r="F134" s="508"/>
    </row>
    <row r="135" spans="1:9">
      <c r="A135" s="498" t="s">
        <v>364</v>
      </c>
      <c r="B135" s="456">
        <v>0</v>
      </c>
      <c r="C135" s="456">
        <v>0</v>
      </c>
      <c r="D135" s="456">
        <v>0</v>
      </c>
      <c r="E135" s="456">
        <v>2</v>
      </c>
      <c r="F135" s="508"/>
    </row>
    <row r="136" spans="1:9">
      <c r="A136" s="499" t="s">
        <v>366</v>
      </c>
      <c r="B136" s="456">
        <v>2</v>
      </c>
      <c r="C136" s="456">
        <v>1</v>
      </c>
      <c r="D136" s="456">
        <v>0</v>
      </c>
      <c r="E136" s="456">
        <v>3</v>
      </c>
      <c r="F136" s="508"/>
    </row>
    <row r="137" spans="1:9">
      <c r="A137" s="139" t="s">
        <v>354</v>
      </c>
      <c r="B137" s="509"/>
      <c r="C137" s="509"/>
      <c r="D137" s="509"/>
      <c r="E137" s="509"/>
    </row>
    <row r="138" spans="1:9">
      <c r="A138" s="215" t="s">
        <v>559</v>
      </c>
    </row>
    <row r="139" spans="1:9" ht="30" customHeight="1">
      <c r="A139" s="699" t="s">
        <v>852</v>
      </c>
      <c r="B139" s="699"/>
      <c r="C139" s="699"/>
      <c r="D139" s="488"/>
      <c r="E139" s="488"/>
      <c r="G139" s="331"/>
      <c r="H139" s="331"/>
      <c r="I139" s="355"/>
    </row>
    <row r="140" spans="1:9" ht="15" customHeight="1">
      <c r="A140" s="2694" t="s">
        <v>363</v>
      </c>
      <c r="B140" s="2733" t="s">
        <v>368</v>
      </c>
      <c r="C140" s="2733"/>
      <c r="D140" s="2733"/>
      <c r="E140" s="2733"/>
      <c r="G140" s="331"/>
      <c r="H140" s="331"/>
      <c r="I140" s="355"/>
    </row>
    <row r="141" spans="1:9" ht="25.5">
      <c r="A141" s="2695"/>
      <c r="B141" s="507" t="s">
        <v>558</v>
      </c>
      <c r="C141" s="507" t="s">
        <v>356</v>
      </c>
      <c r="D141" s="507" t="s">
        <v>360</v>
      </c>
      <c r="E141" s="507" t="s">
        <v>369</v>
      </c>
    </row>
    <row r="142" spans="1:9">
      <c r="A142" s="171" t="s">
        <v>370</v>
      </c>
      <c r="B142" s="500">
        <v>908</v>
      </c>
      <c r="C142" s="500">
        <v>471</v>
      </c>
      <c r="D142" s="500">
        <v>185</v>
      </c>
      <c r="E142" s="500">
        <v>1312</v>
      </c>
      <c r="F142" s="508"/>
    </row>
    <row r="143" spans="1:9" ht="17.25" customHeight="1">
      <c r="A143" s="498" t="s">
        <v>341</v>
      </c>
      <c r="B143" s="456">
        <v>734</v>
      </c>
      <c r="C143" s="456">
        <v>336</v>
      </c>
      <c r="D143" s="456">
        <v>138</v>
      </c>
      <c r="E143" s="456">
        <v>898</v>
      </c>
      <c r="F143" s="508"/>
    </row>
    <row r="144" spans="1:9">
      <c r="A144" s="498" t="s">
        <v>340</v>
      </c>
      <c r="B144" s="456">
        <v>57</v>
      </c>
      <c r="C144" s="456">
        <v>32</v>
      </c>
      <c r="D144" s="456">
        <v>33</v>
      </c>
      <c r="E144" s="456">
        <v>163</v>
      </c>
      <c r="F144" s="508"/>
    </row>
    <row r="145" spans="1:9">
      <c r="A145" s="498" t="s">
        <v>342</v>
      </c>
      <c r="B145" s="456">
        <v>80</v>
      </c>
      <c r="C145" s="456">
        <v>77</v>
      </c>
      <c r="D145" s="456">
        <v>12</v>
      </c>
      <c r="E145" s="456">
        <v>63</v>
      </c>
      <c r="F145" s="508"/>
    </row>
    <row r="146" spans="1:9">
      <c r="A146" s="498" t="s">
        <v>364</v>
      </c>
      <c r="B146" s="456">
        <v>31</v>
      </c>
      <c r="C146" s="456">
        <v>18</v>
      </c>
      <c r="D146" s="456">
        <v>1</v>
      </c>
      <c r="E146" s="456">
        <v>127</v>
      </c>
      <c r="F146" s="508"/>
    </row>
    <row r="147" spans="1:9">
      <c r="A147" s="498" t="s">
        <v>365</v>
      </c>
      <c r="B147" s="456">
        <v>6</v>
      </c>
      <c r="C147" s="456">
        <v>8</v>
      </c>
      <c r="D147" s="456">
        <v>1</v>
      </c>
      <c r="E147" s="456">
        <v>61</v>
      </c>
      <c r="F147" s="508"/>
    </row>
    <row r="148" spans="1:9">
      <c r="A148" s="499" t="s">
        <v>366</v>
      </c>
      <c r="B148" s="487">
        <v>0</v>
      </c>
      <c r="C148" s="487">
        <v>0</v>
      </c>
      <c r="D148" s="487">
        <v>0</v>
      </c>
      <c r="E148" s="487">
        <v>0</v>
      </c>
      <c r="F148" s="508"/>
    </row>
    <row r="149" spans="1:9">
      <c r="A149" s="139" t="s">
        <v>371</v>
      </c>
      <c r="B149" s="511"/>
      <c r="C149" s="511"/>
      <c r="D149" s="511"/>
      <c r="E149" s="511"/>
    </row>
    <row r="150" spans="1:9">
      <c r="A150" s="215" t="s">
        <v>559</v>
      </c>
    </row>
    <row r="152" spans="1:9" ht="30" customHeight="1">
      <c r="A152" s="699" t="s">
        <v>853</v>
      </c>
      <c r="B152" s="699"/>
      <c r="C152" s="699"/>
      <c r="D152" s="488"/>
      <c r="E152" s="488"/>
      <c r="G152" s="331"/>
      <c r="H152" s="331"/>
      <c r="I152" s="355"/>
    </row>
    <row r="153" spans="1:9" ht="15" customHeight="1">
      <c r="A153" s="2694" t="s">
        <v>363</v>
      </c>
      <c r="B153" s="2733" t="s">
        <v>368</v>
      </c>
      <c r="C153" s="2733"/>
      <c r="D153" s="2733"/>
      <c r="E153" s="2733"/>
      <c r="G153" s="331"/>
      <c r="H153" s="331"/>
      <c r="I153" s="355"/>
    </row>
    <row r="154" spans="1:9" ht="25.5">
      <c r="A154" s="2695"/>
      <c r="B154" s="507" t="s">
        <v>558</v>
      </c>
      <c r="C154" s="507" t="s">
        <v>356</v>
      </c>
      <c r="D154" s="507" t="s">
        <v>360</v>
      </c>
      <c r="E154" s="507" t="s">
        <v>369</v>
      </c>
    </row>
    <row r="155" spans="1:9">
      <c r="A155" s="171" t="s">
        <v>370</v>
      </c>
      <c r="B155" s="500">
        <v>937</v>
      </c>
      <c r="C155" s="500">
        <v>595</v>
      </c>
      <c r="D155" s="500">
        <v>184</v>
      </c>
      <c r="E155" s="500">
        <v>1526</v>
      </c>
      <c r="F155" s="508"/>
    </row>
    <row r="156" spans="1:9" ht="17.25" customHeight="1">
      <c r="A156" s="498" t="s">
        <v>341</v>
      </c>
      <c r="B156" s="456">
        <v>719</v>
      </c>
      <c r="C156" s="456">
        <v>500</v>
      </c>
      <c r="D156" s="456">
        <v>91</v>
      </c>
      <c r="E156" s="456">
        <v>1106</v>
      </c>
      <c r="F156" s="508"/>
    </row>
    <row r="157" spans="1:9">
      <c r="A157" s="498" t="s">
        <v>340</v>
      </c>
      <c r="B157" s="456">
        <v>39</v>
      </c>
      <c r="C157" s="456">
        <v>30</v>
      </c>
      <c r="D157" s="456">
        <v>15</v>
      </c>
      <c r="E157" s="456">
        <v>215</v>
      </c>
      <c r="F157" s="508"/>
    </row>
    <row r="158" spans="1:9">
      <c r="A158" s="498" t="s">
        <v>342</v>
      </c>
      <c r="B158" s="456">
        <v>69</v>
      </c>
      <c r="C158" s="456">
        <v>29</v>
      </c>
      <c r="D158" s="456">
        <v>12</v>
      </c>
      <c r="E158" s="456">
        <v>86</v>
      </c>
      <c r="F158" s="508"/>
    </row>
    <row r="159" spans="1:9">
      <c r="A159" s="498" t="s">
        <v>364</v>
      </c>
      <c r="B159" s="456">
        <v>28</v>
      </c>
      <c r="C159" s="456">
        <v>7</v>
      </c>
      <c r="D159" s="456">
        <v>3</v>
      </c>
      <c r="E159" s="456">
        <v>45</v>
      </c>
      <c r="F159" s="508"/>
    </row>
    <row r="160" spans="1:9">
      <c r="A160" s="498" t="s">
        <v>365</v>
      </c>
      <c r="B160" s="456">
        <v>3</v>
      </c>
      <c r="C160" s="456">
        <v>9</v>
      </c>
      <c r="D160" s="456">
        <v>0</v>
      </c>
      <c r="E160" s="456">
        <v>44</v>
      </c>
      <c r="F160" s="508"/>
    </row>
    <row r="161" spans="1:6">
      <c r="A161" s="499" t="s">
        <v>366</v>
      </c>
      <c r="B161" s="487">
        <v>79</v>
      </c>
      <c r="C161" s="487">
        <v>20</v>
      </c>
      <c r="D161" s="487">
        <v>63</v>
      </c>
      <c r="E161" s="487">
        <v>30</v>
      </c>
      <c r="F161" s="508"/>
    </row>
    <row r="162" spans="1:6">
      <c r="A162" s="139" t="s">
        <v>371</v>
      </c>
      <c r="B162" s="511"/>
      <c r="C162" s="511"/>
      <c r="D162" s="511"/>
      <c r="E162" s="511"/>
    </row>
    <row r="163" spans="1:6">
      <c r="A163" s="215" t="s">
        <v>559</v>
      </c>
    </row>
    <row r="164" spans="1:6">
      <c r="A164" s="510"/>
    </row>
    <row r="165" spans="1:6" ht="35.25" customHeight="1">
      <c r="A165" s="699" t="s">
        <v>682</v>
      </c>
      <c r="B165" s="488"/>
      <c r="C165" s="488"/>
      <c r="D165" s="488"/>
      <c r="E165" s="488"/>
    </row>
    <row r="166" spans="1:6" ht="15" customHeight="1">
      <c r="A166" s="2694" t="s">
        <v>363</v>
      </c>
      <c r="B166" s="2733" t="s">
        <v>368</v>
      </c>
      <c r="C166" s="2733"/>
      <c r="D166" s="2733"/>
      <c r="E166" s="2733"/>
    </row>
    <row r="167" spans="1:6" ht="25.5">
      <c r="A167" s="2695"/>
      <c r="B167" s="507" t="s">
        <v>355</v>
      </c>
      <c r="C167" s="507" t="s">
        <v>356</v>
      </c>
      <c r="D167" s="507" t="s">
        <v>360</v>
      </c>
      <c r="E167" s="507" t="s">
        <v>369</v>
      </c>
    </row>
    <row r="168" spans="1:6">
      <c r="A168" s="178" t="s">
        <v>372</v>
      </c>
      <c r="B168" s="500">
        <v>153</v>
      </c>
      <c r="C168" s="500">
        <v>28</v>
      </c>
      <c r="D168" s="500">
        <v>5</v>
      </c>
      <c r="E168" s="500">
        <v>594</v>
      </c>
      <c r="F168" s="512"/>
    </row>
    <row r="169" spans="1:6">
      <c r="A169" s="498" t="s">
        <v>373</v>
      </c>
      <c r="B169" s="456">
        <v>88</v>
      </c>
      <c r="C169" s="456">
        <v>16</v>
      </c>
      <c r="D169" s="456">
        <v>3</v>
      </c>
      <c r="E169" s="456">
        <v>423</v>
      </c>
      <c r="F169" s="511"/>
    </row>
    <row r="170" spans="1:6">
      <c r="A170" s="498" t="s">
        <v>374</v>
      </c>
      <c r="B170" s="456">
        <v>30</v>
      </c>
      <c r="C170" s="456">
        <v>4</v>
      </c>
      <c r="D170" s="456">
        <v>2</v>
      </c>
      <c r="E170" s="456">
        <v>110</v>
      </c>
      <c r="F170" s="511"/>
    </row>
    <row r="171" spans="1:6">
      <c r="A171" s="498" t="s">
        <v>375</v>
      </c>
      <c r="B171" s="456">
        <v>5</v>
      </c>
      <c r="C171" s="456">
        <v>0</v>
      </c>
      <c r="D171" s="456">
        <v>0</v>
      </c>
      <c r="E171" s="456">
        <v>3</v>
      </c>
      <c r="F171" s="511"/>
    </row>
    <row r="172" spans="1:6">
      <c r="A172" s="498" t="s">
        <v>364</v>
      </c>
      <c r="B172" s="456">
        <v>30</v>
      </c>
      <c r="C172" s="456">
        <v>7</v>
      </c>
      <c r="D172" s="456">
        <v>0</v>
      </c>
      <c r="E172" s="456">
        <v>21</v>
      </c>
    </row>
    <row r="173" spans="1:6">
      <c r="A173" s="499" t="s">
        <v>365</v>
      </c>
      <c r="B173" s="456">
        <v>0</v>
      </c>
      <c r="C173" s="456">
        <v>1</v>
      </c>
      <c r="D173" s="456">
        <v>0</v>
      </c>
      <c r="E173" s="456">
        <v>37</v>
      </c>
    </row>
    <row r="174" spans="1:6">
      <c r="A174" s="139" t="s">
        <v>376</v>
      </c>
      <c r="B174" s="509"/>
      <c r="C174" s="509"/>
      <c r="D174" s="509"/>
      <c r="E174" s="509"/>
    </row>
    <row r="175" spans="1:6">
      <c r="A175" s="215" t="s">
        <v>509</v>
      </c>
    </row>
    <row r="176" spans="1:6">
      <c r="A176" s="513"/>
    </row>
    <row r="177" spans="1:6" ht="35.25" customHeight="1">
      <c r="A177" s="699" t="s">
        <v>683</v>
      </c>
      <c r="B177" s="488"/>
      <c r="C177" s="488"/>
      <c r="D177" s="488"/>
      <c r="E177" s="488"/>
    </row>
    <row r="178" spans="1:6" ht="15" customHeight="1">
      <c r="A178" s="2694" t="s">
        <v>363</v>
      </c>
      <c r="B178" s="2733" t="s">
        <v>368</v>
      </c>
      <c r="C178" s="2733"/>
      <c r="D178" s="2733"/>
      <c r="E178" s="2733"/>
    </row>
    <row r="179" spans="1:6" ht="25.5">
      <c r="A179" s="2695"/>
      <c r="B179" s="507" t="s">
        <v>355</v>
      </c>
      <c r="C179" s="507" t="s">
        <v>356</v>
      </c>
      <c r="D179" s="507" t="s">
        <v>360</v>
      </c>
      <c r="E179" s="507" t="s">
        <v>369</v>
      </c>
    </row>
    <row r="180" spans="1:6">
      <c r="A180" s="178" t="s">
        <v>372</v>
      </c>
      <c r="B180" s="500">
        <v>140</v>
      </c>
      <c r="C180" s="500">
        <v>80</v>
      </c>
      <c r="D180" s="500">
        <v>23</v>
      </c>
      <c r="E180" s="500">
        <v>598</v>
      </c>
      <c r="F180" s="512"/>
    </row>
    <row r="181" spans="1:6">
      <c r="A181" s="498" t="s">
        <v>373</v>
      </c>
      <c r="B181" s="456">
        <v>82</v>
      </c>
      <c r="C181" s="456">
        <v>54</v>
      </c>
      <c r="D181" s="456">
        <v>9</v>
      </c>
      <c r="E181" s="456">
        <v>494</v>
      </c>
      <c r="F181" s="511"/>
    </row>
    <row r="182" spans="1:6">
      <c r="A182" s="498" t="s">
        <v>374</v>
      </c>
      <c r="B182" s="456">
        <v>6</v>
      </c>
      <c r="C182" s="456">
        <v>4</v>
      </c>
      <c r="D182" s="456">
        <v>2</v>
      </c>
      <c r="E182" s="456">
        <v>58</v>
      </c>
      <c r="F182" s="511"/>
    </row>
    <row r="183" spans="1:6">
      <c r="A183" s="498" t="s">
        <v>375</v>
      </c>
      <c r="B183" s="456">
        <v>39</v>
      </c>
      <c r="C183" s="456">
        <v>15</v>
      </c>
      <c r="D183" s="456">
        <v>9</v>
      </c>
      <c r="E183" s="456">
        <v>37</v>
      </c>
      <c r="F183" s="511"/>
    </row>
    <row r="184" spans="1:6">
      <c r="A184" s="498" t="s">
        <v>364</v>
      </c>
      <c r="B184" s="456">
        <v>10</v>
      </c>
      <c r="C184" s="456">
        <v>5</v>
      </c>
      <c r="D184" s="456">
        <v>3</v>
      </c>
      <c r="E184" s="456">
        <v>9</v>
      </c>
    </row>
    <row r="185" spans="1:6">
      <c r="A185" s="499" t="s">
        <v>365</v>
      </c>
      <c r="B185" s="456">
        <v>3</v>
      </c>
      <c r="C185" s="456">
        <v>2</v>
      </c>
      <c r="D185" s="456">
        <v>0</v>
      </c>
      <c r="E185" s="456">
        <v>0</v>
      </c>
    </row>
    <row r="186" spans="1:6">
      <c r="A186" s="139" t="s">
        <v>376</v>
      </c>
      <c r="B186" s="509"/>
      <c r="C186" s="509"/>
      <c r="D186" s="509"/>
      <c r="E186" s="509"/>
    </row>
    <row r="187" spans="1:6">
      <c r="A187" s="215" t="s">
        <v>509</v>
      </c>
    </row>
    <row r="188" spans="1:6">
      <c r="A188" s="139"/>
    </row>
  </sheetData>
  <protectedRanges>
    <protectedRange sqref="C45:C50" name="Range1"/>
    <protectedRange sqref="C57:C63" name="Range1_1_3"/>
  </protectedRanges>
  <mergeCells count="19">
    <mergeCell ref="A2:F2"/>
    <mergeCell ref="A66:C66"/>
    <mergeCell ref="A90:C90"/>
    <mergeCell ref="A166:A167"/>
    <mergeCell ref="B166:E166"/>
    <mergeCell ref="A12:C12"/>
    <mergeCell ref="A26:C26"/>
    <mergeCell ref="A140:A141"/>
    <mergeCell ref="B140:E140"/>
    <mergeCell ref="A78:C78"/>
    <mergeCell ref="A103:C103"/>
    <mergeCell ref="A153:A154"/>
    <mergeCell ref="B153:E153"/>
    <mergeCell ref="A178:A179"/>
    <mergeCell ref="B178:E178"/>
    <mergeCell ref="A117:A118"/>
    <mergeCell ref="B117:E117"/>
    <mergeCell ref="A129:A130"/>
    <mergeCell ref="B129:E129"/>
  </mergeCells>
  <pageMargins left="0.7" right="0.7" top="0.75" bottom="0.56999999999999995" header="0.3" footer="0.3"/>
  <pageSetup paperSize="9" scale="93" orientation="portrait" r:id="rId1"/>
  <headerFooter>
    <oddFooter>&amp;C&amp;P</oddFooter>
  </headerFooter>
  <rowBreaks count="4" manualBreakCount="4">
    <brk id="24" max="5" man="1"/>
    <brk id="52" max="5" man="1"/>
    <brk id="102" max="5" man="1"/>
    <brk id="150"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508"/>
  <sheetViews>
    <sheetView rightToLeft="1" view="pageBreakPreview" zoomScaleSheetLayoutView="100" workbookViewId="0">
      <selection activeCell="I33" sqref="I33"/>
    </sheetView>
  </sheetViews>
  <sheetFormatPr defaultRowHeight="14.25"/>
  <cols>
    <col min="1" max="1" width="46.42578125" style="124" customWidth="1"/>
    <col min="2" max="2" width="11.7109375" style="517" customWidth="1"/>
    <col min="3" max="3" width="11.5703125" style="517" customWidth="1"/>
    <col min="4" max="4" width="11" style="517" customWidth="1"/>
    <col min="5" max="5" width="10.7109375" style="517" customWidth="1"/>
    <col min="6" max="6" width="10.5703125" style="124" customWidth="1"/>
    <col min="7" max="7" width="2.140625" style="124" customWidth="1"/>
    <col min="8" max="8" width="10.140625" style="124" customWidth="1"/>
    <col min="9" max="9" width="12.28515625" style="124" customWidth="1"/>
    <col min="10" max="16384" width="9.140625" style="124"/>
  </cols>
  <sheetData>
    <row r="1" spans="1:5" ht="27.75" customHeight="1">
      <c r="A1" s="323" t="s">
        <v>562</v>
      </c>
    </row>
    <row r="2" spans="1:5" ht="218.25" customHeight="1">
      <c r="A2" s="2682" t="s">
        <v>885</v>
      </c>
      <c r="B2" s="2700"/>
      <c r="C2" s="2700"/>
      <c r="D2" s="2700"/>
      <c r="E2" s="2700"/>
    </row>
    <row r="4" spans="1:5" ht="22.5" customHeight="1">
      <c r="A4" s="699" t="s">
        <v>766</v>
      </c>
      <c r="B4" s="488"/>
      <c r="C4" s="488"/>
      <c r="D4" s="488"/>
      <c r="E4" s="503"/>
    </row>
    <row r="5" spans="1:5">
      <c r="A5" s="270" t="s">
        <v>20</v>
      </c>
      <c r="B5" s="257">
        <v>2007</v>
      </c>
      <c r="C5" s="247">
        <v>2008</v>
      </c>
      <c r="D5" s="247" t="s">
        <v>506</v>
      </c>
      <c r="E5" s="99"/>
    </row>
    <row r="6" spans="1:5">
      <c r="A6" s="43" t="s">
        <v>521</v>
      </c>
      <c r="B6" s="518">
        <v>6.1</v>
      </c>
      <c r="C6" s="458">
        <v>5.7</v>
      </c>
      <c r="D6" s="590">
        <v>7.3116092049996304</v>
      </c>
      <c r="E6" s="249"/>
    </row>
    <row r="7" spans="1:5">
      <c r="A7" s="311" t="s">
        <v>316</v>
      </c>
      <c r="B7" s="518">
        <v>7.9</v>
      </c>
      <c r="C7" s="458">
        <v>7.6</v>
      </c>
      <c r="D7" s="590">
        <v>10.000118755063699</v>
      </c>
      <c r="E7" s="519"/>
    </row>
    <row r="8" spans="1:5">
      <c r="A8" s="311" t="s">
        <v>522</v>
      </c>
      <c r="B8" s="93">
        <v>1.4</v>
      </c>
      <c r="C8" s="71">
        <v>1.5</v>
      </c>
      <c r="D8" s="590">
        <v>2.1673384679240728</v>
      </c>
      <c r="E8" s="93"/>
    </row>
    <row r="9" spans="1:5">
      <c r="A9" s="256" t="s">
        <v>498</v>
      </c>
      <c r="B9" s="520">
        <v>6884</v>
      </c>
      <c r="C9" s="520">
        <v>7609</v>
      </c>
      <c r="D9" s="520">
        <v>8330.9176422427045</v>
      </c>
      <c r="E9" s="64"/>
    </row>
    <row r="10" spans="1:5" ht="15.75" customHeight="1">
      <c r="A10" s="166" t="s">
        <v>282</v>
      </c>
      <c r="B10" s="166"/>
      <c r="C10" s="166"/>
      <c r="D10" s="166"/>
      <c r="E10" s="521"/>
    </row>
    <row r="11" spans="1:5">
      <c r="A11" s="215" t="s">
        <v>569</v>
      </c>
      <c r="B11" s="399"/>
      <c r="C11" s="399"/>
      <c r="D11" s="399"/>
      <c r="E11" s="521"/>
    </row>
    <row r="12" spans="1:5">
      <c r="A12" s="522"/>
      <c r="B12" s="399"/>
      <c r="C12" s="399"/>
      <c r="D12" s="399"/>
      <c r="E12" s="521"/>
    </row>
    <row r="13" spans="1:5" ht="19.5" customHeight="1">
      <c r="A13" s="699" t="s">
        <v>377</v>
      </c>
      <c r="B13" s="699"/>
      <c r="C13" s="699"/>
      <c r="D13" s="699"/>
      <c r="E13" s="700"/>
    </row>
    <row r="14" spans="1:5" ht="19.5" customHeight="1">
      <c r="A14" s="317" t="s">
        <v>20</v>
      </c>
      <c r="B14" s="317"/>
      <c r="C14" s="247">
        <v>2009</v>
      </c>
      <c r="D14" s="247">
        <v>2010</v>
      </c>
      <c r="E14" s="700"/>
    </row>
    <row r="15" spans="1:5" ht="16.5" customHeight="1">
      <c r="A15" s="43" t="s">
        <v>378</v>
      </c>
      <c r="B15" s="267"/>
      <c r="C15" s="523">
        <v>1.8</v>
      </c>
      <c r="D15" s="523">
        <v>2.1</v>
      </c>
      <c r="E15" s="524"/>
    </row>
    <row r="16" spans="1:5" ht="16.5" customHeight="1">
      <c r="A16" s="311" t="s">
        <v>484</v>
      </c>
      <c r="B16" s="267"/>
      <c r="C16" s="525">
        <v>1.3</v>
      </c>
      <c r="D16" s="525">
        <v>1.5</v>
      </c>
      <c r="E16" s="524"/>
    </row>
    <row r="17" spans="1:10" ht="17.25" customHeight="1">
      <c r="A17" s="311" t="s">
        <v>483</v>
      </c>
      <c r="B17" s="267"/>
      <c r="C17" s="523">
        <v>356.6</v>
      </c>
      <c r="D17" s="382" t="s">
        <v>622</v>
      </c>
      <c r="E17" s="524"/>
    </row>
    <row r="18" spans="1:10" ht="15.75" customHeight="1">
      <c r="A18" s="256" t="s">
        <v>379</v>
      </c>
      <c r="B18" s="460"/>
      <c r="C18" s="526">
        <v>406.9</v>
      </c>
      <c r="D18" s="453" t="s">
        <v>622</v>
      </c>
      <c r="E18" s="524"/>
    </row>
    <row r="19" spans="1:10" ht="16.5" customHeight="1">
      <c r="A19" s="166" t="s">
        <v>282</v>
      </c>
      <c r="B19" s="794"/>
      <c r="C19" s="794"/>
      <c r="D19" s="794"/>
      <c r="E19" s="514"/>
    </row>
    <row r="20" spans="1:10" ht="16.5" customHeight="1">
      <c r="A20" s="215" t="s">
        <v>380</v>
      </c>
      <c r="B20" s="794"/>
      <c r="C20" s="794"/>
      <c r="D20" s="794"/>
      <c r="E20" s="794"/>
    </row>
    <row r="21" spans="1:10" ht="23.25" customHeight="1">
      <c r="A21" s="399"/>
      <c r="B21" s="139"/>
      <c r="C21" s="139"/>
      <c r="D21" s="139"/>
    </row>
    <row r="22" spans="1:10" ht="22.5" customHeight="1">
      <c r="A22" s="2495" t="s">
        <v>684</v>
      </c>
      <c r="B22" s="699"/>
      <c r="C22" s="699"/>
      <c r="D22" s="699"/>
      <c r="E22" s="699"/>
    </row>
    <row r="23" spans="1:10" ht="21.75" customHeight="1">
      <c r="A23" s="270" t="s">
        <v>368</v>
      </c>
      <c r="B23" s="270"/>
      <c r="C23" s="257">
        <v>2007</v>
      </c>
      <c r="D23" s="257">
        <v>2008</v>
      </c>
      <c r="E23" s="257">
        <v>2009</v>
      </c>
      <c r="I23" s="120" t="s">
        <v>289</v>
      </c>
      <c r="J23" s="2522">
        <v>468916</v>
      </c>
    </row>
    <row r="24" spans="1:10" ht="15">
      <c r="A24" s="437" t="s">
        <v>95</v>
      </c>
      <c r="B24" s="527"/>
      <c r="C24" s="528">
        <v>420552</v>
      </c>
      <c r="D24" s="528">
        <v>555127</v>
      </c>
      <c r="E24" s="528">
        <v>668833</v>
      </c>
      <c r="I24" s="120" t="s">
        <v>290</v>
      </c>
      <c r="J24" s="2522">
        <v>176587</v>
      </c>
    </row>
    <row r="25" spans="1:10" ht="17.25" customHeight="1">
      <c r="A25" s="605" t="s">
        <v>381</v>
      </c>
      <c r="B25" s="529"/>
      <c r="C25" s="520">
        <v>2730</v>
      </c>
      <c r="D25" s="520">
        <v>3794</v>
      </c>
      <c r="E25" s="520">
        <v>5171</v>
      </c>
      <c r="F25" s="495"/>
      <c r="I25" s="120" t="s">
        <v>155</v>
      </c>
      <c r="J25" s="2522">
        <v>23330</v>
      </c>
    </row>
    <row r="26" spans="1:10" s="258" customFormat="1" ht="15" customHeight="1">
      <c r="A26" s="605" t="s">
        <v>382</v>
      </c>
      <c r="B26" s="529"/>
      <c r="C26" s="520">
        <v>368535</v>
      </c>
      <c r="D26" s="520">
        <v>486846</v>
      </c>
      <c r="E26" s="520">
        <v>586178</v>
      </c>
    </row>
    <row r="27" spans="1:10">
      <c r="A27" s="605" t="s">
        <v>383</v>
      </c>
      <c r="B27" s="529"/>
      <c r="C27" s="520">
        <v>7771</v>
      </c>
      <c r="D27" s="520">
        <v>10905</v>
      </c>
      <c r="E27" s="520">
        <v>14075</v>
      </c>
    </row>
    <row r="28" spans="1:10">
      <c r="A28" s="605" t="s">
        <v>384</v>
      </c>
      <c r="B28" s="529"/>
      <c r="C28" s="520">
        <v>25574</v>
      </c>
      <c r="D28" s="520">
        <v>32056</v>
      </c>
      <c r="E28" s="520">
        <v>37758</v>
      </c>
    </row>
    <row r="29" spans="1:10">
      <c r="A29" s="605" t="s">
        <v>402</v>
      </c>
      <c r="B29" s="529"/>
      <c r="C29" s="520">
        <v>15942</v>
      </c>
      <c r="D29" s="520">
        <v>21526</v>
      </c>
      <c r="E29" s="520">
        <v>25651</v>
      </c>
    </row>
    <row r="30" spans="1:10">
      <c r="A30" s="120" t="s">
        <v>289</v>
      </c>
      <c r="B30" s="527"/>
      <c r="C30" s="528">
        <v>283477</v>
      </c>
      <c r="D30" s="528">
        <v>383872</v>
      </c>
      <c r="E30" s="528">
        <v>468916</v>
      </c>
    </row>
    <row r="31" spans="1:10">
      <c r="A31" s="605" t="s">
        <v>381</v>
      </c>
      <c r="B31" s="530"/>
      <c r="C31" s="530">
        <v>1888</v>
      </c>
      <c r="D31" s="530">
        <v>2801</v>
      </c>
      <c r="E31" s="530">
        <v>3933</v>
      </c>
    </row>
    <row r="32" spans="1:10">
      <c r="A32" s="605" t="s">
        <v>382</v>
      </c>
      <c r="B32" s="530"/>
      <c r="C32" s="530">
        <v>248047</v>
      </c>
      <c r="D32" s="530">
        <v>335433</v>
      </c>
      <c r="E32" s="530">
        <v>408699</v>
      </c>
      <c r="F32" s="592" t="s">
        <v>289</v>
      </c>
      <c r="G32" s="593">
        <v>468916</v>
      </c>
    </row>
    <row r="33" spans="1:9">
      <c r="A33" s="605" t="s">
        <v>383</v>
      </c>
      <c r="B33" s="530"/>
      <c r="C33" s="530">
        <v>5848</v>
      </c>
      <c r="D33" s="530">
        <v>8362</v>
      </c>
      <c r="E33" s="530">
        <v>11101</v>
      </c>
      <c r="F33" s="592" t="s">
        <v>290</v>
      </c>
      <c r="G33" s="593">
        <v>176587</v>
      </c>
    </row>
    <row r="34" spans="1:9">
      <c r="A34" s="605" t="s">
        <v>384</v>
      </c>
      <c r="B34" s="530"/>
      <c r="C34" s="530">
        <v>15361</v>
      </c>
      <c r="D34" s="530">
        <v>20080</v>
      </c>
      <c r="E34" s="530">
        <v>24421</v>
      </c>
      <c r="F34" s="592" t="s">
        <v>155</v>
      </c>
      <c r="G34" s="593">
        <v>23330</v>
      </c>
    </row>
    <row r="35" spans="1:9">
      <c r="A35" s="605" t="s">
        <v>402</v>
      </c>
      <c r="B35" s="530"/>
      <c r="C35" s="530">
        <v>12333</v>
      </c>
      <c r="D35" s="530">
        <v>17196</v>
      </c>
      <c r="E35" s="530">
        <v>20762</v>
      </c>
    </row>
    <row r="36" spans="1:9" ht="15">
      <c r="A36" s="120" t="s">
        <v>290</v>
      </c>
      <c r="B36" s="527"/>
      <c r="C36" s="528">
        <v>120029</v>
      </c>
      <c r="D36" s="528">
        <v>150548</v>
      </c>
      <c r="E36" s="528">
        <v>176587</v>
      </c>
      <c r="I36" s="2523" t="s">
        <v>2078</v>
      </c>
    </row>
    <row r="37" spans="1:9">
      <c r="A37" s="605" t="s">
        <v>381</v>
      </c>
      <c r="B37" s="530"/>
      <c r="C37" s="530">
        <v>807</v>
      </c>
      <c r="D37" s="530">
        <v>931</v>
      </c>
      <c r="E37" s="530">
        <v>1142</v>
      </c>
    </row>
    <row r="38" spans="1:9">
      <c r="A38" s="605" t="s">
        <v>382</v>
      </c>
      <c r="B38" s="530"/>
      <c r="C38" s="530">
        <v>106972</v>
      </c>
      <c r="D38" s="530">
        <v>134903</v>
      </c>
      <c r="E38" s="530">
        <v>158974</v>
      </c>
    </row>
    <row r="39" spans="1:9">
      <c r="A39" s="605" t="s">
        <v>383</v>
      </c>
      <c r="B39" s="530"/>
      <c r="C39" s="530">
        <v>1648</v>
      </c>
      <c r="D39" s="530">
        <v>2171</v>
      </c>
      <c r="E39" s="530">
        <v>2537</v>
      </c>
    </row>
    <row r="40" spans="1:9">
      <c r="A40" s="605" t="s">
        <v>384</v>
      </c>
      <c r="B40" s="530"/>
      <c r="C40" s="530">
        <v>7609</v>
      </c>
      <c r="D40" s="530">
        <v>8970</v>
      </c>
      <c r="E40" s="530">
        <v>9926</v>
      </c>
    </row>
    <row r="41" spans="1:9">
      <c r="A41" s="605" t="s">
        <v>402</v>
      </c>
      <c r="B41" s="530"/>
      <c r="C41" s="530">
        <v>2993</v>
      </c>
      <c r="D41" s="530">
        <v>3573</v>
      </c>
      <c r="E41" s="530">
        <v>4008</v>
      </c>
    </row>
    <row r="42" spans="1:9">
      <c r="A42" s="120" t="s">
        <v>155</v>
      </c>
      <c r="B42" s="527"/>
      <c r="C42" s="528">
        <v>17046</v>
      </c>
      <c r="D42" s="528">
        <v>20707</v>
      </c>
      <c r="E42" s="528">
        <v>23330</v>
      </c>
    </row>
    <row r="43" spans="1:9">
      <c r="A43" s="605" t="s">
        <v>381</v>
      </c>
      <c r="B43" s="530"/>
      <c r="C43" s="530">
        <v>35</v>
      </c>
      <c r="D43" s="530">
        <v>62</v>
      </c>
      <c r="E43" s="530">
        <v>96</v>
      </c>
    </row>
    <row r="44" spans="1:9">
      <c r="A44" s="605" t="s">
        <v>382</v>
      </c>
      <c r="B44" s="530"/>
      <c r="C44" s="530">
        <v>13516</v>
      </c>
      <c r="D44" s="530">
        <v>16510</v>
      </c>
      <c r="E44" s="530">
        <v>18505</v>
      </c>
    </row>
    <row r="45" spans="1:9">
      <c r="A45" s="605" t="s">
        <v>383</v>
      </c>
      <c r="B45" s="530"/>
      <c r="C45" s="530">
        <v>275</v>
      </c>
      <c r="D45" s="530">
        <v>372</v>
      </c>
      <c r="E45" s="530">
        <v>437</v>
      </c>
    </row>
    <row r="46" spans="1:9">
      <c r="A46" s="605" t="s">
        <v>384</v>
      </c>
      <c r="B46" s="530"/>
      <c r="C46" s="530">
        <v>2604</v>
      </c>
      <c r="D46" s="530">
        <v>3006</v>
      </c>
      <c r="E46" s="530">
        <v>3411</v>
      </c>
    </row>
    <row r="47" spans="1:9">
      <c r="A47" s="606" t="s">
        <v>402</v>
      </c>
      <c r="B47" s="530"/>
      <c r="C47" s="531">
        <v>616</v>
      </c>
      <c r="D47" s="531">
        <v>757</v>
      </c>
      <c r="E47" s="531">
        <v>881</v>
      </c>
    </row>
    <row r="48" spans="1:9">
      <c r="A48" s="585" t="s">
        <v>385</v>
      </c>
      <c r="B48" s="532"/>
      <c r="C48" s="124"/>
      <c r="D48" s="124"/>
      <c r="E48" s="124"/>
    </row>
    <row r="49" spans="1:5">
      <c r="A49" s="534"/>
      <c r="B49" s="177"/>
      <c r="C49" s="177"/>
      <c r="D49" s="177"/>
      <c r="E49" s="177"/>
    </row>
    <row r="50" spans="1:5" ht="15">
      <c r="A50" s="591" t="s">
        <v>841</v>
      </c>
      <c r="B50" s="177"/>
      <c r="C50" s="177"/>
      <c r="D50" s="177"/>
      <c r="E50" s="177"/>
    </row>
    <row r="51" spans="1:5">
      <c r="A51" s="533"/>
      <c r="B51" s="177"/>
      <c r="C51" s="177"/>
      <c r="D51" s="177"/>
      <c r="E51" s="177"/>
    </row>
    <row r="52" spans="1:5">
      <c r="A52" s="533"/>
      <c r="B52" s="177"/>
      <c r="C52" s="177"/>
      <c r="D52" s="177"/>
      <c r="E52" s="177"/>
    </row>
    <row r="53" spans="1:5">
      <c r="A53" s="533"/>
      <c r="B53" s="177"/>
      <c r="C53" s="177"/>
      <c r="D53" s="177"/>
      <c r="E53" s="177"/>
    </row>
    <row r="54" spans="1:5">
      <c r="A54" s="533"/>
      <c r="B54" s="177"/>
      <c r="C54" s="177"/>
      <c r="D54" s="177"/>
      <c r="E54" s="177"/>
    </row>
    <row r="55" spans="1:5">
      <c r="A55" s="533"/>
      <c r="B55" s="177"/>
      <c r="C55" s="177"/>
      <c r="D55" s="177"/>
      <c r="E55" s="177"/>
    </row>
    <row r="56" spans="1:5">
      <c r="A56" s="533"/>
      <c r="B56" s="177"/>
      <c r="C56" s="177"/>
      <c r="D56" s="177"/>
      <c r="E56" s="177"/>
    </row>
    <row r="57" spans="1:5">
      <c r="A57" s="533"/>
      <c r="B57" s="177"/>
      <c r="C57" s="177"/>
      <c r="D57" s="177"/>
      <c r="E57" s="177"/>
    </row>
    <row r="58" spans="1:5">
      <c r="A58" s="533"/>
      <c r="B58" s="177"/>
      <c r="C58" s="177"/>
      <c r="D58" s="177"/>
      <c r="E58" s="177"/>
    </row>
    <row r="59" spans="1:5">
      <c r="A59" s="533"/>
      <c r="B59" s="177"/>
      <c r="C59" s="177"/>
      <c r="D59" s="177"/>
      <c r="E59" s="177"/>
    </row>
    <row r="60" spans="1:5">
      <c r="A60" s="533"/>
      <c r="B60" s="177"/>
      <c r="C60" s="177"/>
      <c r="D60" s="177"/>
      <c r="E60" s="177"/>
    </row>
    <row r="61" spans="1:5">
      <c r="A61" s="533"/>
      <c r="B61" s="177"/>
      <c r="C61" s="177"/>
      <c r="D61" s="177"/>
      <c r="E61" s="177"/>
    </row>
    <row r="62" spans="1:5">
      <c r="A62" s="533"/>
      <c r="B62" s="177"/>
      <c r="C62" s="177"/>
      <c r="D62" s="177"/>
      <c r="E62" s="177"/>
    </row>
    <row r="63" spans="1:5">
      <c r="A63" s="533"/>
      <c r="B63" s="177"/>
      <c r="C63" s="177"/>
      <c r="D63" s="177"/>
      <c r="E63" s="177"/>
    </row>
    <row r="64" spans="1:5">
      <c r="A64" s="533"/>
      <c r="B64" s="177"/>
      <c r="C64" s="177"/>
      <c r="D64" s="177"/>
      <c r="E64" s="177"/>
    </row>
    <row r="65" spans="1:5">
      <c r="A65" s="533"/>
      <c r="B65" s="177"/>
      <c r="C65" s="177"/>
      <c r="D65" s="177"/>
      <c r="E65" s="177"/>
    </row>
    <row r="66" spans="1:5">
      <c r="A66" s="533"/>
      <c r="B66" s="177"/>
      <c r="C66" s="177"/>
      <c r="D66" s="177"/>
      <c r="E66" s="177"/>
    </row>
    <row r="67" spans="1:5">
      <c r="A67" s="533"/>
      <c r="B67" s="177"/>
      <c r="C67" s="177"/>
      <c r="D67" s="177"/>
      <c r="E67" s="177"/>
    </row>
    <row r="68" spans="1:5">
      <c r="A68" s="533"/>
      <c r="B68" s="177"/>
      <c r="C68" s="177"/>
      <c r="D68" s="177"/>
      <c r="E68" s="177"/>
    </row>
    <row r="69" spans="1:5">
      <c r="A69" s="534"/>
      <c r="B69" s="177"/>
      <c r="C69" s="177"/>
      <c r="D69" s="177"/>
      <c r="E69" s="177"/>
    </row>
    <row r="70" spans="1:5" ht="15">
      <c r="A70" s="686" t="s">
        <v>685</v>
      </c>
      <c r="B70" s="495"/>
      <c r="C70" s="495"/>
      <c r="D70" s="495"/>
      <c r="E70" s="495"/>
    </row>
    <row r="71" spans="1:5">
      <c r="A71" s="795" t="s">
        <v>386</v>
      </c>
      <c r="B71" s="47"/>
      <c r="C71" s="47">
        <v>2007</v>
      </c>
      <c r="D71" s="47">
        <v>2008</v>
      </c>
      <c r="E71" s="47">
        <v>2009</v>
      </c>
    </row>
    <row r="72" spans="1:5">
      <c r="A72" s="120" t="s">
        <v>289</v>
      </c>
      <c r="B72" s="535"/>
      <c r="C72" s="535">
        <v>283477</v>
      </c>
      <c r="D72" s="535">
        <v>383872</v>
      </c>
      <c r="E72" s="535">
        <v>468916</v>
      </c>
    </row>
    <row r="73" spans="1:5">
      <c r="A73" s="536" t="s">
        <v>387</v>
      </c>
      <c r="B73" s="530"/>
      <c r="C73" s="530">
        <v>147260</v>
      </c>
      <c r="D73" s="530">
        <v>197525</v>
      </c>
      <c r="E73" s="530">
        <v>238581</v>
      </c>
    </row>
    <row r="74" spans="1:5">
      <c r="A74" s="536" t="s">
        <v>388</v>
      </c>
      <c r="B74" s="530"/>
      <c r="C74" s="530">
        <v>98800</v>
      </c>
      <c r="D74" s="530">
        <v>131267</v>
      </c>
      <c r="E74" s="530">
        <v>158610</v>
      </c>
    </row>
    <row r="75" spans="1:5">
      <c r="A75" s="536" t="s">
        <v>389</v>
      </c>
      <c r="B75" s="530"/>
      <c r="C75" s="530">
        <v>36572</v>
      </c>
      <c r="D75" s="530">
        <v>53889</v>
      </c>
      <c r="E75" s="530">
        <v>70118</v>
      </c>
    </row>
    <row r="76" spans="1:5">
      <c r="A76" s="536" t="s">
        <v>390</v>
      </c>
      <c r="B76" s="530"/>
      <c r="C76" s="530">
        <v>798</v>
      </c>
      <c r="D76" s="530">
        <v>1087</v>
      </c>
      <c r="E76" s="530">
        <v>1445</v>
      </c>
    </row>
    <row r="77" spans="1:5">
      <c r="A77" s="536" t="s">
        <v>391</v>
      </c>
      <c r="B77" s="530"/>
      <c r="C77" s="530">
        <v>47</v>
      </c>
      <c r="D77" s="530">
        <v>104</v>
      </c>
      <c r="E77" s="530">
        <v>162</v>
      </c>
    </row>
    <row r="78" spans="1:5">
      <c r="A78" s="120" t="s">
        <v>290</v>
      </c>
      <c r="B78" s="535"/>
      <c r="C78" s="535">
        <v>120029</v>
      </c>
      <c r="D78" s="535">
        <v>150548</v>
      </c>
      <c r="E78" s="535">
        <v>176587</v>
      </c>
    </row>
    <row r="79" spans="1:5">
      <c r="A79" s="536" t="s">
        <v>387</v>
      </c>
      <c r="B79" s="530"/>
      <c r="C79" s="530">
        <v>57565</v>
      </c>
      <c r="D79" s="530">
        <v>70029</v>
      </c>
      <c r="E79" s="530">
        <v>81212</v>
      </c>
    </row>
    <row r="80" spans="1:5">
      <c r="A80" s="536" t="s">
        <v>388</v>
      </c>
      <c r="B80" s="530"/>
      <c r="C80" s="530">
        <v>45755</v>
      </c>
      <c r="D80" s="530">
        <v>55452</v>
      </c>
      <c r="E80" s="530">
        <v>62934</v>
      </c>
    </row>
    <row r="81" spans="1:5">
      <c r="A81" s="536" t="s">
        <v>389</v>
      </c>
      <c r="B81" s="530"/>
      <c r="C81" s="530">
        <v>16430</v>
      </c>
      <c r="D81" s="530">
        <v>24669</v>
      </c>
      <c r="E81" s="530">
        <v>31961</v>
      </c>
    </row>
    <row r="82" spans="1:5">
      <c r="A82" s="536" t="s">
        <v>392</v>
      </c>
      <c r="B82" s="530"/>
      <c r="C82" s="530">
        <v>258</v>
      </c>
      <c r="D82" s="530">
        <v>360</v>
      </c>
      <c r="E82" s="530">
        <v>436</v>
      </c>
    </row>
    <row r="83" spans="1:5">
      <c r="A83" s="536" t="s">
        <v>391</v>
      </c>
      <c r="B83" s="530"/>
      <c r="C83" s="530">
        <v>21</v>
      </c>
      <c r="D83" s="530">
        <v>38</v>
      </c>
      <c r="E83" s="530">
        <v>44</v>
      </c>
    </row>
    <row r="84" spans="1:5">
      <c r="A84" s="120" t="s">
        <v>155</v>
      </c>
      <c r="B84" s="535"/>
      <c r="C84" s="535">
        <v>17046</v>
      </c>
      <c r="D84" s="535">
        <v>20707</v>
      </c>
      <c r="E84" s="535">
        <v>23330</v>
      </c>
    </row>
    <row r="85" spans="1:5">
      <c r="A85" s="536" t="s">
        <v>387</v>
      </c>
      <c r="B85" s="530"/>
      <c r="C85" s="530">
        <v>6509</v>
      </c>
      <c r="D85" s="530">
        <v>7856</v>
      </c>
      <c r="E85" s="530">
        <v>8766</v>
      </c>
    </row>
    <row r="86" spans="1:5">
      <c r="A86" s="536" t="s">
        <v>388</v>
      </c>
      <c r="B86" s="530"/>
      <c r="C86" s="530">
        <v>8093</v>
      </c>
      <c r="D86" s="530">
        <v>9475</v>
      </c>
      <c r="E86" s="530">
        <v>10560</v>
      </c>
    </row>
    <row r="87" spans="1:5">
      <c r="A87" s="536" t="s">
        <v>389</v>
      </c>
      <c r="B87" s="530"/>
      <c r="C87" s="530">
        <v>2361</v>
      </c>
      <c r="D87" s="530">
        <v>3282</v>
      </c>
      <c r="E87" s="530">
        <v>3896</v>
      </c>
    </row>
    <row r="88" spans="1:5">
      <c r="A88" s="536" t="s">
        <v>392</v>
      </c>
      <c r="B88" s="530"/>
      <c r="C88" s="530">
        <v>82</v>
      </c>
      <c r="D88" s="530">
        <v>91</v>
      </c>
      <c r="E88" s="530">
        <v>108</v>
      </c>
    </row>
    <row r="89" spans="1:5">
      <c r="A89" s="537" t="s">
        <v>391</v>
      </c>
      <c r="B89" s="531"/>
      <c r="C89" s="531">
        <v>1</v>
      </c>
      <c r="D89" s="531">
        <v>3</v>
      </c>
      <c r="E89" s="531">
        <v>0</v>
      </c>
    </row>
    <row r="90" spans="1:5">
      <c r="A90" s="584" t="s">
        <v>385</v>
      </c>
    </row>
    <row r="91" spans="1:5">
      <c r="A91" s="796"/>
    </row>
    <row r="92" spans="1:5" ht="15">
      <c r="A92" s="699" t="s">
        <v>686</v>
      </c>
      <c r="B92" s="699"/>
      <c r="C92" s="699"/>
      <c r="D92" s="699"/>
      <c r="E92" s="699"/>
    </row>
    <row r="93" spans="1:5">
      <c r="A93" s="539" t="s">
        <v>393</v>
      </c>
      <c r="B93" s="47"/>
      <c r="C93" s="47">
        <v>2007</v>
      </c>
      <c r="D93" s="47">
        <v>2008</v>
      </c>
      <c r="E93" s="47">
        <v>2009</v>
      </c>
    </row>
    <row r="94" spans="1:5">
      <c r="A94" s="540" t="s">
        <v>289</v>
      </c>
      <c r="B94" s="535"/>
      <c r="C94" s="535">
        <v>283477</v>
      </c>
      <c r="D94" s="535">
        <v>383872</v>
      </c>
      <c r="E94" s="535">
        <v>468916</v>
      </c>
    </row>
    <row r="95" spans="1:5">
      <c r="A95" s="350" t="s">
        <v>394</v>
      </c>
      <c r="B95" s="530"/>
      <c r="C95" s="530">
        <v>2570</v>
      </c>
      <c r="D95" s="530">
        <v>4759</v>
      </c>
      <c r="E95" s="530">
        <v>6777</v>
      </c>
    </row>
    <row r="96" spans="1:5">
      <c r="A96" s="350" t="s">
        <v>527</v>
      </c>
      <c r="B96" s="530"/>
      <c r="C96" s="530">
        <v>183</v>
      </c>
      <c r="D96" s="530">
        <v>225</v>
      </c>
      <c r="E96" s="530">
        <v>273</v>
      </c>
    </row>
    <row r="97" spans="1:5">
      <c r="A97" s="350" t="s">
        <v>395</v>
      </c>
      <c r="B97" s="530"/>
      <c r="C97" s="530">
        <v>227</v>
      </c>
      <c r="D97" s="530">
        <v>443</v>
      </c>
      <c r="E97" s="530">
        <v>667</v>
      </c>
    </row>
    <row r="98" spans="1:5">
      <c r="A98" s="350" t="s">
        <v>396</v>
      </c>
      <c r="B98" s="530"/>
      <c r="C98" s="530">
        <v>238014</v>
      </c>
      <c r="D98" s="530">
        <v>320030</v>
      </c>
      <c r="E98" s="530">
        <v>389536</v>
      </c>
    </row>
    <row r="99" spans="1:5">
      <c r="A99" s="350" t="s">
        <v>397</v>
      </c>
      <c r="B99" s="530"/>
      <c r="C99" s="530">
        <v>1972</v>
      </c>
      <c r="D99" s="530">
        <v>2883</v>
      </c>
      <c r="E99" s="530">
        <v>4014</v>
      </c>
    </row>
    <row r="100" spans="1:5">
      <c r="A100" s="350" t="s">
        <v>398</v>
      </c>
      <c r="B100" s="530"/>
      <c r="C100" s="530">
        <v>66</v>
      </c>
      <c r="D100" s="530">
        <v>86</v>
      </c>
      <c r="E100" s="530">
        <v>109</v>
      </c>
    </row>
    <row r="101" spans="1:5">
      <c r="A101" s="350" t="s">
        <v>399</v>
      </c>
      <c r="B101" s="530"/>
      <c r="C101" s="530">
        <v>39841</v>
      </c>
      <c r="D101" s="530">
        <v>54644</v>
      </c>
      <c r="E101" s="530">
        <v>66534</v>
      </c>
    </row>
    <row r="102" spans="1:5">
      <c r="A102" s="350" t="s">
        <v>400</v>
      </c>
      <c r="B102" s="530"/>
      <c r="C102" s="530">
        <v>604</v>
      </c>
      <c r="D102" s="530">
        <v>802</v>
      </c>
      <c r="E102" s="530">
        <v>1006</v>
      </c>
    </row>
    <row r="103" spans="1:5">
      <c r="A103" s="541" t="s">
        <v>290</v>
      </c>
      <c r="B103" s="535"/>
      <c r="C103" s="535">
        <v>120029</v>
      </c>
      <c r="D103" s="535">
        <v>150548</v>
      </c>
      <c r="E103" s="535">
        <v>176587</v>
      </c>
    </row>
    <row r="104" spans="1:5">
      <c r="A104" s="350" t="s">
        <v>394</v>
      </c>
      <c r="B104" s="530"/>
      <c r="C104" s="530">
        <v>1809</v>
      </c>
      <c r="D104" s="530">
        <v>1860</v>
      </c>
      <c r="E104" s="530">
        <v>1945</v>
      </c>
    </row>
    <row r="105" spans="1:5">
      <c r="A105" s="350" t="s">
        <v>395</v>
      </c>
      <c r="B105" s="530"/>
      <c r="C105" s="530">
        <v>82</v>
      </c>
      <c r="D105" s="530">
        <v>138</v>
      </c>
      <c r="E105" s="530">
        <v>292</v>
      </c>
    </row>
    <row r="106" spans="1:5">
      <c r="A106" s="350" t="s">
        <v>396</v>
      </c>
      <c r="B106" s="530"/>
      <c r="C106" s="530">
        <v>103512</v>
      </c>
      <c r="D106" s="530">
        <v>130414</v>
      </c>
      <c r="E106" s="530">
        <v>153123</v>
      </c>
    </row>
    <row r="107" spans="1:5">
      <c r="A107" s="350" t="s">
        <v>397</v>
      </c>
      <c r="B107" s="530"/>
      <c r="C107" s="530">
        <v>934</v>
      </c>
      <c r="D107" s="530">
        <v>1058</v>
      </c>
      <c r="E107" s="530">
        <v>1269</v>
      </c>
    </row>
    <row r="108" spans="1:5">
      <c r="A108" s="350" t="s">
        <v>399</v>
      </c>
      <c r="B108" s="530"/>
      <c r="C108" s="530">
        <v>13692</v>
      </c>
      <c r="D108" s="530">
        <v>17078</v>
      </c>
      <c r="E108" s="530">
        <v>19958</v>
      </c>
    </row>
    <row r="109" spans="1:5">
      <c r="A109" s="541" t="s">
        <v>854</v>
      </c>
      <c r="B109" s="535"/>
      <c r="C109" s="535">
        <v>17046</v>
      </c>
      <c r="D109" s="535">
        <v>20707</v>
      </c>
      <c r="E109" s="535">
        <v>23330</v>
      </c>
    </row>
    <row r="110" spans="1:5">
      <c r="A110" s="350" t="s">
        <v>394</v>
      </c>
      <c r="B110" s="530"/>
      <c r="C110" s="530">
        <v>0</v>
      </c>
      <c r="D110" s="530">
        <v>0</v>
      </c>
      <c r="E110" s="530">
        <v>0</v>
      </c>
    </row>
    <row r="111" spans="1:5">
      <c r="A111" s="350" t="s">
        <v>396</v>
      </c>
      <c r="B111" s="530"/>
      <c r="C111" s="530">
        <v>13109</v>
      </c>
      <c r="D111" s="530">
        <v>16026</v>
      </c>
      <c r="E111" s="530">
        <v>17636</v>
      </c>
    </row>
    <row r="112" spans="1:5">
      <c r="A112" s="350" t="s">
        <v>397</v>
      </c>
      <c r="B112" s="530"/>
      <c r="C112" s="530">
        <v>35</v>
      </c>
      <c r="D112" s="530">
        <v>62</v>
      </c>
      <c r="E112" s="530">
        <v>96</v>
      </c>
    </row>
    <row r="113" spans="1:8" s="258" customFormat="1">
      <c r="A113" s="352" t="s">
        <v>399</v>
      </c>
      <c r="B113" s="531"/>
      <c r="C113" s="531">
        <v>3902</v>
      </c>
      <c r="D113" s="531">
        <v>4619</v>
      </c>
      <c r="E113" s="531">
        <v>5598</v>
      </c>
      <c r="F113" s="124"/>
      <c r="G113" s="124"/>
      <c r="H113" s="124"/>
    </row>
    <row r="114" spans="1:8" s="258" customFormat="1">
      <c r="A114" s="585" t="s">
        <v>385</v>
      </c>
      <c r="B114" s="267"/>
      <c r="C114" s="267"/>
      <c r="D114" s="267"/>
      <c r="E114" s="267"/>
      <c r="F114" s="124"/>
      <c r="G114" s="124"/>
      <c r="H114" s="124"/>
    </row>
    <row r="115" spans="1:8">
      <c r="A115" s="796"/>
    </row>
    <row r="116" spans="1:8" ht="15">
      <c r="A116" s="699" t="s">
        <v>687</v>
      </c>
      <c r="B116" s="699"/>
      <c r="C116" s="699"/>
      <c r="D116" s="699"/>
      <c r="E116" s="699"/>
    </row>
    <row r="117" spans="1:8" ht="15" customHeight="1">
      <c r="A117" s="381" t="s">
        <v>401</v>
      </c>
      <c r="B117" s="257">
        <v>2005</v>
      </c>
      <c r="C117" s="257">
        <v>2007</v>
      </c>
      <c r="D117" s="257">
        <v>2008</v>
      </c>
      <c r="E117" s="257">
        <v>2009</v>
      </c>
    </row>
    <row r="118" spans="1:8">
      <c r="A118" s="542" t="s">
        <v>289</v>
      </c>
      <c r="B118" s="535">
        <v>452187</v>
      </c>
      <c r="C118" s="535">
        <v>523696</v>
      </c>
      <c r="D118" s="535">
        <v>588164</v>
      </c>
      <c r="E118" s="535">
        <v>662683</v>
      </c>
      <c r="F118" s="497"/>
    </row>
    <row r="119" spans="1:8">
      <c r="A119" s="350" t="s">
        <v>381</v>
      </c>
      <c r="B119" s="530">
        <v>13412</v>
      </c>
      <c r="C119" s="530">
        <v>15865</v>
      </c>
      <c r="D119" s="530">
        <v>18243</v>
      </c>
      <c r="E119" s="530">
        <v>20895</v>
      </c>
      <c r="F119" s="177"/>
    </row>
    <row r="120" spans="1:8">
      <c r="A120" s="350" t="s">
        <v>382</v>
      </c>
      <c r="B120" s="530">
        <v>325868</v>
      </c>
      <c r="C120" s="530">
        <v>385911</v>
      </c>
      <c r="D120" s="530">
        <v>434917</v>
      </c>
      <c r="E120" s="530">
        <v>492161</v>
      </c>
      <c r="F120" s="177"/>
    </row>
    <row r="121" spans="1:8">
      <c r="A121" s="350" t="s">
        <v>404</v>
      </c>
      <c r="B121" s="530">
        <v>47889</v>
      </c>
      <c r="C121" s="530">
        <v>51782</v>
      </c>
      <c r="D121" s="530">
        <v>56969</v>
      </c>
      <c r="E121" s="530">
        <v>63360</v>
      </c>
      <c r="F121" s="177"/>
    </row>
    <row r="122" spans="1:8">
      <c r="A122" s="350" t="s">
        <v>405</v>
      </c>
      <c r="B122" s="530">
        <v>31996</v>
      </c>
      <c r="C122" s="530">
        <v>32202</v>
      </c>
      <c r="D122" s="530">
        <v>32466</v>
      </c>
      <c r="E122" s="530">
        <v>32711</v>
      </c>
      <c r="F122" s="177"/>
    </row>
    <row r="123" spans="1:8">
      <c r="A123" s="350" t="s">
        <v>406</v>
      </c>
      <c r="B123" s="530">
        <v>14342</v>
      </c>
      <c r="C123" s="530">
        <v>15868</v>
      </c>
      <c r="D123" s="530">
        <v>17494</v>
      </c>
      <c r="E123" s="530">
        <v>19120</v>
      </c>
      <c r="F123" s="177"/>
    </row>
    <row r="124" spans="1:8">
      <c r="A124" s="350" t="s">
        <v>402</v>
      </c>
      <c r="B124" s="530">
        <v>3325</v>
      </c>
      <c r="C124" s="530">
        <v>3494</v>
      </c>
      <c r="D124" s="530">
        <v>4184</v>
      </c>
      <c r="E124" s="530">
        <v>4894</v>
      </c>
      <c r="F124" s="177"/>
    </row>
    <row r="125" spans="1:8">
      <c r="A125" s="350" t="s">
        <v>403</v>
      </c>
      <c r="B125" s="530">
        <v>15355</v>
      </c>
      <c r="C125" s="530">
        <v>18574</v>
      </c>
      <c r="D125" s="530">
        <v>23891</v>
      </c>
      <c r="E125" s="530">
        <v>29542</v>
      </c>
      <c r="F125" s="177"/>
    </row>
    <row r="126" spans="1:8" ht="21" customHeight="1">
      <c r="A126" s="543" t="s">
        <v>290</v>
      </c>
      <c r="B126" s="535">
        <v>213346</v>
      </c>
      <c r="C126" s="535">
        <v>237397</v>
      </c>
      <c r="D126" s="535">
        <v>251000</v>
      </c>
      <c r="E126" s="535">
        <v>274189</v>
      </c>
      <c r="F126" s="177"/>
    </row>
    <row r="127" spans="1:8">
      <c r="A127" s="350" t="s">
        <v>381</v>
      </c>
      <c r="B127" s="530">
        <v>6788</v>
      </c>
      <c r="C127" s="530">
        <v>7117</v>
      </c>
      <c r="D127" s="530">
        <v>7300</v>
      </c>
      <c r="E127" s="530">
        <v>7739</v>
      </c>
      <c r="F127" s="177"/>
    </row>
    <row r="128" spans="1:8">
      <c r="A128" s="350" t="s">
        <v>382</v>
      </c>
      <c r="B128" s="530">
        <v>153279</v>
      </c>
      <c r="C128" s="530">
        <v>175224</v>
      </c>
      <c r="D128" s="530">
        <v>187367</v>
      </c>
      <c r="E128" s="530">
        <v>207654</v>
      </c>
      <c r="F128" s="177"/>
    </row>
    <row r="129" spans="1:8">
      <c r="A129" s="350" t="s">
        <v>404</v>
      </c>
      <c r="B129" s="530">
        <v>24082</v>
      </c>
      <c r="C129" s="530">
        <v>25212</v>
      </c>
      <c r="D129" s="530">
        <v>26110</v>
      </c>
      <c r="E129" s="530">
        <v>27987</v>
      </c>
      <c r="F129" s="177"/>
    </row>
    <row r="130" spans="1:8">
      <c r="A130" s="350" t="s">
        <v>405</v>
      </c>
      <c r="B130" s="530">
        <v>16613</v>
      </c>
      <c r="C130" s="530">
        <v>16688</v>
      </c>
      <c r="D130" s="530">
        <v>16721</v>
      </c>
      <c r="E130" s="530">
        <v>16780</v>
      </c>
      <c r="F130" s="177"/>
    </row>
    <row r="131" spans="1:8">
      <c r="A131" s="350" t="s">
        <v>406</v>
      </c>
      <c r="B131" s="530">
        <v>5688</v>
      </c>
      <c r="C131" s="530">
        <v>5932</v>
      </c>
      <c r="D131" s="530">
        <v>6051</v>
      </c>
      <c r="E131" s="530">
        <v>6191</v>
      </c>
      <c r="F131" s="177"/>
    </row>
    <row r="132" spans="1:8">
      <c r="A132" s="350" t="s">
        <v>402</v>
      </c>
      <c r="B132" s="530">
        <v>2554</v>
      </c>
      <c r="C132" s="530">
        <v>2610</v>
      </c>
      <c r="D132" s="530">
        <v>2679</v>
      </c>
      <c r="E132" s="530">
        <v>2716</v>
      </c>
      <c r="F132" s="177"/>
    </row>
    <row r="133" spans="1:8">
      <c r="A133" s="350" t="s">
        <v>403</v>
      </c>
      <c r="B133" s="530">
        <v>4342</v>
      </c>
      <c r="C133" s="530">
        <v>4614</v>
      </c>
      <c r="D133" s="530">
        <v>4772</v>
      </c>
      <c r="E133" s="530">
        <v>5122</v>
      </c>
      <c r="F133" s="177"/>
    </row>
    <row r="134" spans="1:8">
      <c r="A134" s="543" t="s">
        <v>155</v>
      </c>
      <c r="B134" s="535">
        <v>19500</v>
      </c>
      <c r="C134" s="535">
        <v>28171</v>
      </c>
      <c r="D134" s="535">
        <v>33243</v>
      </c>
      <c r="E134" s="535">
        <v>38501</v>
      </c>
      <c r="F134" s="177"/>
    </row>
    <row r="135" spans="1:8">
      <c r="A135" s="350" t="s">
        <v>381</v>
      </c>
      <c r="B135" s="530">
        <v>307</v>
      </c>
      <c r="C135" s="530">
        <v>387</v>
      </c>
      <c r="D135" s="530">
        <v>437</v>
      </c>
      <c r="E135" s="530">
        <v>488</v>
      </c>
      <c r="F135" s="177"/>
    </row>
    <row r="136" spans="1:8">
      <c r="A136" s="350" t="s">
        <v>382</v>
      </c>
      <c r="B136" s="530">
        <v>14878</v>
      </c>
      <c r="C136" s="530">
        <v>22554</v>
      </c>
      <c r="D136" s="530">
        <v>26735</v>
      </c>
      <c r="E136" s="530">
        <v>31263</v>
      </c>
      <c r="F136" s="545"/>
      <c r="G136" s="258"/>
      <c r="H136" s="258"/>
    </row>
    <row r="137" spans="1:8">
      <c r="A137" s="350" t="s">
        <v>404</v>
      </c>
      <c r="B137" s="530">
        <v>1940</v>
      </c>
      <c r="C137" s="530">
        <v>2340</v>
      </c>
      <c r="D137" s="530">
        <v>2679</v>
      </c>
      <c r="E137" s="530">
        <v>3014</v>
      </c>
      <c r="F137" s="311"/>
      <c r="G137" s="258"/>
      <c r="H137" s="258"/>
    </row>
    <row r="138" spans="1:8">
      <c r="A138" s="350" t="s">
        <v>405</v>
      </c>
      <c r="B138" s="530">
        <v>786</v>
      </c>
      <c r="C138" s="530">
        <v>852</v>
      </c>
      <c r="D138" s="530">
        <v>900</v>
      </c>
      <c r="E138" s="530">
        <v>917</v>
      </c>
      <c r="F138" s="497"/>
    </row>
    <row r="139" spans="1:8">
      <c r="A139" s="350" t="s">
        <v>406</v>
      </c>
      <c r="B139" s="530">
        <v>569</v>
      </c>
      <c r="C139" s="530">
        <v>722</v>
      </c>
      <c r="D139" s="530">
        <v>852</v>
      </c>
      <c r="E139" s="530">
        <v>925</v>
      </c>
      <c r="F139" s="497"/>
    </row>
    <row r="140" spans="1:8">
      <c r="A140" s="350" t="s">
        <v>402</v>
      </c>
      <c r="B140" s="530">
        <v>106</v>
      </c>
      <c r="C140" s="530">
        <v>169</v>
      </c>
      <c r="D140" s="530">
        <v>202</v>
      </c>
      <c r="E140" s="530">
        <v>238</v>
      </c>
      <c r="F140" s="497"/>
    </row>
    <row r="141" spans="1:8">
      <c r="A141" s="352" t="s">
        <v>403</v>
      </c>
      <c r="B141" s="530">
        <v>914</v>
      </c>
      <c r="C141" s="530">
        <v>1147</v>
      </c>
      <c r="D141" s="530">
        <v>1438</v>
      </c>
      <c r="E141" s="530">
        <v>1656</v>
      </c>
      <c r="F141" s="497"/>
    </row>
    <row r="142" spans="1:8">
      <c r="A142" s="584" t="s">
        <v>385</v>
      </c>
      <c r="B142" s="264"/>
      <c r="C142" s="264"/>
      <c r="D142" s="264"/>
      <c r="E142" s="264"/>
      <c r="F142" s="497"/>
    </row>
    <row r="143" spans="1:8">
      <c r="A143" s="538"/>
      <c r="B143" s="249"/>
      <c r="C143" s="249"/>
      <c r="D143" s="249"/>
      <c r="E143" s="249"/>
      <c r="F143" s="497"/>
    </row>
    <row r="144" spans="1:8" ht="15">
      <c r="A144" s="2755" t="s">
        <v>876</v>
      </c>
      <c r="B144" s="2755"/>
      <c r="C144" s="2755"/>
      <c r="D144" s="2755"/>
      <c r="E144" s="2755"/>
      <c r="F144" s="2755"/>
    </row>
    <row r="145" spans="1:10" ht="18.75" customHeight="1">
      <c r="A145" s="797" t="s">
        <v>407</v>
      </c>
      <c r="B145" s="249"/>
      <c r="C145" s="249"/>
      <c r="D145" s="249"/>
      <c r="E145" s="249"/>
      <c r="F145" s="497"/>
    </row>
    <row r="146" spans="1:10" ht="16.5" customHeight="1">
      <c r="A146" s="2758" t="s">
        <v>689</v>
      </c>
      <c r="B146" s="2760" t="s">
        <v>688</v>
      </c>
      <c r="C146" s="2760"/>
      <c r="D146" s="2760"/>
      <c r="E146" s="2760"/>
      <c r="F146" s="798"/>
    </row>
    <row r="147" spans="1:10" ht="29.25" customHeight="1">
      <c r="A147" s="2759"/>
      <c r="B147" s="799" t="s">
        <v>693</v>
      </c>
      <c r="C147" s="800" t="s">
        <v>692</v>
      </c>
      <c r="D147" s="800" t="s">
        <v>691</v>
      </c>
      <c r="E147" s="800" t="s">
        <v>690</v>
      </c>
    </row>
    <row r="148" spans="1:10" ht="18.75" customHeight="1">
      <c r="A148" s="801" t="s">
        <v>694</v>
      </c>
      <c r="B148" s="544">
        <v>144</v>
      </c>
      <c r="C148" s="544">
        <v>195.24199999999999</v>
      </c>
      <c r="D148" s="544">
        <v>939.27299999999991</v>
      </c>
      <c r="E148" s="544">
        <v>907.16399999999999</v>
      </c>
    </row>
    <row r="149" spans="1:10" ht="18.75" customHeight="1">
      <c r="A149" s="489" t="s">
        <v>695</v>
      </c>
      <c r="B149" s="73">
        <v>144</v>
      </c>
      <c r="C149" s="73">
        <v>77.5</v>
      </c>
      <c r="D149" s="73">
        <v>133.30000000000001</v>
      </c>
      <c r="E149" s="73">
        <v>356.3</v>
      </c>
      <c r="F149" s="802"/>
    </row>
    <row r="150" spans="1:10" ht="18.75" customHeight="1">
      <c r="A150" s="489" t="s">
        <v>696</v>
      </c>
      <c r="B150" s="73">
        <v>0</v>
      </c>
      <c r="C150" s="73">
        <v>117.74199999999999</v>
      </c>
      <c r="D150" s="73">
        <v>284.07299999999998</v>
      </c>
      <c r="E150" s="73">
        <v>452.86399999999998</v>
      </c>
    </row>
    <row r="151" spans="1:10" ht="18.75" customHeight="1">
      <c r="A151" s="515" t="s">
        <v>697</v>
      </c>
      <c r="B151" s="271">
        <v>0</v>
      </c>
      <c r="C151" s="271">
        <v>0</v>
      </c>
      <c r="D151" s="271">
        <v>521.9</v>
      </c>
      <c r="E151" s="271">
        <v>98</v>
      </c>
    </row>
    <row r="152" spans="1:10" ht="18.75" customHeight="1">
      <c r="A152" s="803" t="s">
        <v>698</v>
      </c>
      <c r="B152" s="804"/>
      <c r="C152" s="804"/>
      <c r="D152" s="804"/>
      <c r="E152" s="308"/>
      <c r="J152" s="805"/>
    </row>
    <row r="153" spans="1:10" ht="18.75" customHeight="1">
      <c r="A153" s="804"/>
      <c r="B153" s="804"/>
      <c r="C153" s="804"/>
      <c r="D153" s="804"/>
      <c r="E153" s="308"/>
      <c r="J153" s="805"/>
    </row>
    <row r="154" spans="1:10" ht="15">
      <c r="A154" s="2755" t="s">
        <v>877</v>
      </c>
      <c r="B154" s="2755"/>
      <c r="C154" s="2755"/>
      <c r="D154" s="2755"/>
      <c r="E154" s="2755"/>
      <c r="F154" s="2755"/>
    </row>
    <row r="155" spans="1:10" ht="18.75" customHeight="1">
      <c r="A155" s="797" t="s">
        <v>407</v>
      </c>
      <c r="B155" s="249"/>
      <c r="C155" s="249"/>
      <c r="D155" s="249"/>
      <c r="E155" s="249"/>
      <c r="F155" s="497"/>
    </row>
    <row r="156" spans="1:10" ht="16.5" customHeight="1">
      <c r="A156" s="806" t="s">
        <v>689</v>
      </c>
      <c r="B156" s="257"/>
      <c r="C156" s="257"/>
      <c r="D156" s="2754" t="s">
        <v>707</v>
      </c>
      <c r="E156" s="2754"/>
      <c r="F156" s="798"/>
    </row>
    <row r="157" spans="1:10" ht="18.75" customHeight="1">
      <c r="A157" s="801" t="s">
        <v>694</v>
      </c>
      <c r="B157" s="544"/>
      <c r="C157" s="544"/>
      <c r="D157" s="2756">
        <v>8379</v>
      </c>
      <c r="E157" s="2756"/>
      <c r="F157" s="802"/>
    </row>
    <row r="158" spans="1:10" ht="18.75" customHeight="1">
      <c r="A158" s="489" t="s">
        <v>695</v>
      </c>
      <c r="B158" s="73"/>
      <c r="C158" s="73"/>
      <c r="D158" s="2757">
        <v>1227</v>
      </c>
      <c r="E158" s="2757"/>
    </row>
    <row r="159" spans="1:10" ht="18.75" customHeight="1">
      <c r="A159" s="489" t="s">
        <v>696</v>
      </c>
      <c r="B159" s="73"/>
      <c r="C159" s="73"/>
      <c r="D159" s="2757">
        <v>485</v>
      </c>
      <c r="E159" s="2757"/>
    </row>
    <row r="160" spans="1:10" ht="18.75" customHeight="1">
      <c r="A160" s="515" t="s">
        <v>697</v>
      </c>
      <c r="B160" s="271"/>
      <c r="C160" s="271"/>
      <c r="D160" s="2750">
        <v>6667</v>
      </c>
      <c r="E160" s="2750"/>
    </row>
    <row r="161" spans="1:10" ht="18.75" customHeight="1">
      <c r="A161" s="583" t="s">
        <v>789</v>
      </c>
      <c r="B161" s="804"/>
      <c r="C161" s="804"/>
      <c r="D161" s="804"/>
      <c r="E161" s="308"/>
      <c r="J161" s="805"/>
    </row>
    <row r="162" spans="1:10" ht="18.75" customHeight="1">
      <c r="A162" s="308"/>
      <c r="B162" s="804"/>
      <c r="C162" s="804"/>
      <c r="D162" s="804"/>
      <c r="E162" s="308"/>
      <c r="J162" s="805"/>
    </row>
    <row r="163" spans="1:10" ht="15">
      <c r="A163" s="307" t="s">
        <v>541</v>
      </c>
      <c r="B163" s="177"/>
      <c r="C163" s="177"/>
      <c r="D163" s="177"/>
      <c r="E163" s="177"/>
    </row>
    <row r="164" spans="1:10">
      <c r="A164" s="139"/>
      <c r="B164" s="177"/>
      <c r="C164" s="177"/>
      <c r="D164" s="177"/>
      <c r="E164" s="177"/>
    </row>
    <row r="165" spans="1:10">
      <c r="A165" s="139"/>
      <c r="B165" s="177"/>
      <c r="C165" s="177"/>
      <c r="D165" s="177"/>
      <c r="E165" s="177"/>
    </row>
    <row r="166" spans="1:10">
      <c r="A166" s="139"/>
      <c r="B166" s="177"/>
      <c r="C166" s="177"/>
      <c r="D166" s="177"/>
      <c r="E166" s="177"/>
    </row>
    <row r="167" spans="1:10">
      <c r="A167" s="139"/>
      <c r="B167" s="177"/>
      <c r="C167" s="177"/>
      <c r="D167" s="177"/>
      <c r="E167" s="177"/>
    </row>
    <row r="168" spans="1:10">
      <c r="A168" s="139"/>
      <c r="B168" s="177"/>
      <c r="C168" s="177"/>
      <c r="D168" s="177"/>
      <c r="E168" s="177"/>
    </row>
    <row r="169" spans="1:10">
      <c r="A169" s="139"/>
      <c r="B169" s="177"/>
      <c r="C169" s="177"/>
      <c r="D169" s="177"/>
      <c r="E169" s="177"/>
    </row>
    <row r="170" spans="1:10">
      <c r="A170" s="139"/>
      <c r="B170" s="177"/>
      <c r="C170" s="177"/>
      <c r="D170" s="177"/>
      <c r="E170" s="177"/>
    </row>
    <row r="171" spans="1:10">
      <c r="A171" s="139"/>
      <c r="B171" s="177"/>
      <c r="C171" s="177"/>
      <c r="D171" s="177"/>
      <c r="E171" s="177"/>
    </row>
    <row r="172" spans="1:10">
      <c r="A172" s="139"/>
      <c r="B172" s="177"/>
      <c r="C172" s="177"/>
      <c r="D172" s="177"/>
      <c r="E172" s="177"/>
    </row>
    <row r="173" spans="1:10" ht="76.5" customHeight="1">
      <c r="A173" s="139"/>
      <c r="B173" s="177"/>
      <c r="C173" s="177"/>
      <c r="D173" s="177"/>
      <c r="E173" s="177"/>
    </row>
    <row r="174" spans="1:10" ht="120" customHeight="1">
      <c r="A174" s="139"/>
      <c r="B174" s="177"/>
      <c r="C174" s="177"/>
      <c r="D174" s="177"/>
      <c r="E174" s="177"/>
    </row>
    <row r="175" spans="1:10">
      <c r="A175" s="139"/>
      <c r="B175" s="177"/>
      <c r="C175" s="177"/>
      <c r="D175" s="177"/>
      <c r="E175" s="177"/>
      <c r="F175" s="807"/>
      <c r="G175" s="258"/>
      <c r="H175" s="258"/>
    </row>
    <row r="176" spans="1:10" ht="82.5" customHeight="1">
      <c r="A176" s="139"/>
      <c r="B176" s="177"/>
      <c r="C176" s="177"/>
      <c r="D176" s="177"/>
      <c r="E176" s="177"/>
      <c r="F176" s="258"/>
      <c r="G176" s="258"/>
      <c r="H176" s="258"/>
    </row>
    <row r="177" spans="1:10" ht="227.25" customHeight="1">
      <c r="A177" s="139"/>
      <c r="B177" s="177"/>
      <c r="C177" s="177"/>
      <c r="D177" s="177"/>
      <c r="E177" s="177"/>
    </row>
    <row r="178" spans="1:10" ht="15">
      <c r="A178" s="2495" t="s">
        <v>708</v>
      </c>
      <c r="B178" s="699"/>
      <c r="C178" s="699"/>
      <c r="D178" s="699"/>
      <c r="E178" s="699"/>
    </row>
    <row r="179" spans="1:10" ht="15">
      <c r="A179" s="270" t="s">
        <v>408</v>
      </c>
      <c r="B179" s="247">
        <v>2005</v>
      </c>
      <c r="C179" s="247">
        <v>2008</v>
      </c>
      <c r="D179" s="247">
        <v>2009</v>
      </c>
      <c r="E179" s="257">
        <v>2010</v>
      </c>
      <c r="F179" s="177"/>
      <c r="G179" s="2526" t="s">
        <v>2079</v>
      </c>
      <c r="H179" s="2525"/>
      <c r="I179" s="2525"/>
    </row>
    <row r="180" spans="1:10" ht="15">
      <c r="A180" s="261" t="s">
        <v>409</v>
      </c>
      <c r="B180" s="451">
        <v>76633</v>
      </c>
      <c r="C180" s="451">
        <v>93163</v>
      </c>
      <c r="D180" s="451">
        <v>102118</v>
      </c>
      <c r="E180" s="528">
        <v>135715</v>
      </c>
      <c r="F180" s="497"/>
      <c r="H180" s="261" t="s">
        <v>409</v>
      </c>
      <c r="I180" s="2524" t="s">
        <v>409</v>
      </c>
      <c r="J180" s="545" t="s">
        <v>411</v>
      </c>
    </row>
    <row r="181" spans="1:10">
      <c r="A181" s="808" t="s">
        <v>219</v>
      </c>
      <c r="B181" s="316">
        <v>6724</v>
      </c>
      <c r="C181" s="316">
        <v>7826</v>
      </c>
      <c r="D181" s="316">
        <v>8049</v>
      </c>
      <c r="E181" s="520">
        <v>11846</v>
      </c>
      <c r="H181" s="808" t="s">
        <v>219</v>
      </c>
      <c r="I181" s="520">
        <v>11846</v>
      </c>
      <c r="J181" s="520">
        <v>4039</v>
      </c>
    </row>
    <row r="182" spans="1:10">
      <c r="A182" s="808" t="s">
        <v>220</v>
      </c>
      <c r="B182" s="316">
        <v>6255</v>
      </c>
      <c r="C182" s="316">
        <v>7128</v>
      </c>
      <c r="D182" s="316">
        <v>7480</v>
      </c>
      <c r="E182" s="520">
        <v>10460</v>
      </c>
      <c r="H182" s="808" t="s">
        <v>220</v>
      </c>
      <c r="I182" s="520">
        <v>10460</v>
      </c>
      <c r="J182" s="520">
        <v>3051</v>
      </c>
    </row>
    <row r="183" spans="1:10">
      <c r="A183" s="808" t="s">
        <v>221</v>
      </c>
      <c r="B183" s="316">
        <v>6268</v>
      </c>
      <c r="C183" s="316">
        <v>7818</v>
      </c>
      <c r="D183" s="316">
        <v>8171</v>
      </c>
      <c r="E183" s="520">
        <v>11536</v>
      </c>
      <c r="H183" s="808" t="s">
        <v>221</v>
      </c>
      <c r="I183" s="520">
        <v>11536</v>
      </c>
      <c r="J183" s="520">
        <v>9066</v>
      </c>
    </row>
    <row r="184" spans="1:10">
      <c r="A184" s="808" t="s">
        <v>775</v>
      </c>
      <c r="B184" s="316">
        <v>6118</v>
      </c>
      <c r="C184" s="316">
        <v>7810</v>
      </c>
      <c r="D184" s="316">
        <v>8218</v>
      </c>
      <c r="E184" s="520">
        <v>10844</v>
      </c>
      <c r="H184" s="808" t="s">
        <v>775</v>
      </c>
      <c r="I184" s="520">
        <v>10844</v>
      </c>
      <c r="J184" s="520">
        <v>8884</v>
      </c>
    </row>
    <row r="185" spans="1:10">
      <c r="A185" s="808" t="s">
        <v>223</v>
      </c>
      <c r="B185" s="316">
        <v>6442</v>
      </c>
      <c r="C185" s="316">
        <v>7875</v>
      </c>
      <c r="D185" s="316">
        <v>8612</v>
      </c>
      <c r="E185" s="520">
        <v>11613</v>
      </c>
      <c r="H185" s="808" t="s">
        <v>223</v>
      </c>
      <c r="I185" s="520">
        <v>11613</v>
      </c>
      <c r="J185" s="520">
        <v>9922</v>
      </c>
    </row>
    <row r="186" spans="1:10">
      <c r="A186" s="808" t="s">
        <v>224</v>
      </c>
      <c r="B186" s="316">
        <v>6421</v>
      </c>
      <c r="C186" s="316">
        <v>7460</v>
      </c>
      <c r="D186" s="316">
        <v>8593</v>
      </c>
      <c r="E186" s="520">
        <v>11148</v>
      </c>
      <c r="H186" s="808" t="s">
        <v>224</v>
      </c>
      <c r="I186" s="520">
        <v>11148</v>
      </c>
      <c r="J186" s="520">
        <v>7097</v>
      </c>
    </row>
    <row r="187" spans="1:10" ht="15">
      <c r="A187" s="808" t="s">
        <v>225</v>
      </c>
      <c r="B187" s="316">
        <v>6332</v>
      </c>
      <c r="C187" s="316">
        <v>7642</v>
      </c>
      <c r="D187" s="316">
        <v>8548</v>
      </c>
      <c r="E187" s="520">
        <v>10857</v>
      </c>
      <c r="F187" s="495"/>
      <c r="H187" s="808" t="s">
        <v>225</v>
      </c>
      <c r="I187" s="520">
        <v>10857</v>
      </c>
      <c r="J187" s="520">
        <v>5648</v>
      </c>
    </row>
    <row r="188" spans="1:10">
      <c r="A188" s="808" t="s">
        <v>226</v>
      </c>
      <c r="B188" s="316">
        <v>6468</v>
      </c>
      <c r="C188" s="316">
        <v>7829</v>
      </c>
      <c r="D188" s="316">
        <v>8802</v>
      </c>
      <c r="E188" s="520">
        <v>11402</v>
      </c>
      <c r="F188" s="177"/>
      <c r="H188" s="808" t="s">
        <v>226</v>
      </c>
      <c r="I188" s="520">
        <v>11402</v>
      </c>
      <c r="J188" s="520">
        <v>3565</v>
      </c>
    </row>
    <row r="189" spans="1:10">
      <c r="A189" s="808" t="s">
        <v>227</v>
      </c>
      <c r="B189" s="316">
        <v>6293</v>
      </c>
      <c r="C189" s="316">
        <v>7653</v>
      </c>
      <c r="D189" s="316">
        <v>8285</v>
      </c>
      <c r="E189" s="520">
        <v>10946</v>
      </c>
      <c r="H189" s="808" t="s">
        <v>227</v>
      </c>
      <c r="I189" s="520">
        <v>10946</v>
      </c>
      <c r="J189" s="520">
        <v>4568</v>
      </c>
    </row>
    <row r="190" spans="1:10">
      <c r="A190" s="808" t="s">
        <v>410</v>
      </c>
      <c r="B190" s="316">
        <v>6305</v>
      </c>
      <c r="C190" s="316">
        <v>7905</v>
      </c>
      <c r="D190" s="316">
        <v>9131</v>
      </c>
      <c r="E190" s="520">
        <v>11532</v>
      </c>
      <c r="H190" s="808" t="s">
        <v>410</v>
      </c>
      <c r="I190" s="520">
        <v>11532</v>
      </c>
      <c r="J190" s="520">
        <v>6848</v>
      </c>
    </row>
    <row r="191" spans="1:10">
      <c r="A191" s="808" t="s">
        <v>229</v>
      </c>
      <c r="B191" s="316">
        <v>6305</v>
      </c>
      <c r="C191" s="316">
        <v>8224</v>
      </c>
      <c r="D191" s="316">
        <v>9287</v>
      </c>
      <c r="E191" s="520">
        <v>11689</v>
      </c>
      <c r="H191" s="808" t="s">
        <v>229</v>
      </c>
      <c r="I191" s="520">
        <v>11689</v>
      </c>
      <c r="J191" s="520">
        <v>3500</v>
      </c>
    </row>
    <row r="192" spans="1:10">
      <c r="A192" s="808" t="s">
        <v>230</v>
      </c>
      <c r="B192" s="316">
        <v>6702</v>
      </c>
      <c r="C192" s="316">
        <v>7993</v>
      </c>
      <c r="D192" s="316">
        <v>8942</v>
      </c>
      <c r="E192" s="520">
        <v>11842</v>
      </c>
      <c r="H192" s="808" t="s">
        <v>230</v>
      </c>
      <c r="I192" s="520">
        <v>11842</v>
      </c>
      <c r="J192" s="570">
        <v>2357</v>
      </c>
    </row>
    <row r="193" spans="1:6">
      <c r="A193" s="545" t="s">
        <v>411</v>
      </c>
      <c r="B193" s="451">
        <v>2636</v>
      </c>
      <c r="C193" s="451">
        <v>2786</v>
      </c>
      <c r="D193" s="451">
        <v>3274</v>
      </c>
      <c r="E193" s="528">
        <v>68545</v>
      </c>
    </row>
    <row r="194" spans="1:6">
      <c r="A194" s="808" t="s">
        <v>219</v>
      </c>
      <c r="B194" s="316">
        <v>296</v>
      </c>
      <c r="C194" s="316">
        <v>313</v>
      </c>
      <c r="D194" s="316">
        <v>377</v>
      </c>
      <c r="E194" s="520">
        <v>4039</v>
      </c>
    </row>
    <row r="195" spans="1:6">
      <c r="A195" s="808" t="s">
        <v>220</v>
      </c>
      <c r="B195" s="316">
        <v>235</v>
      </c>
      <c r="C195" s="316">
        <v>278</v>
      </c>
      <c r="D195" s="316">
        <v>356</v>
      </c>
      <c r="E195" s="520">
        <v>3051</v>
      </c>
    </row>
    <row r="196" spans="1:6">
      <c r="A196" s="808" t="s">
        <v>221</v>
      </c>
      <c r="B196" s="316">
        <v>222</v>
      </c>
      <c r="C196" s="316">
        <v>288</v>
      </c>
      <c r="D196" s="316">
        <v>320</v>
      </c>
      <c r="E196" s="520">
        <v>9066</v>
      </c>
      <c r="F196" s="196"/>
    </row>
    <row r="197" spans="1:6">
      <c r="A197" s="808" t="s">
        <v>775</v>
      </c>
      <c r="B197" s="316">
        <v>186</v>
      </c>
      <c r="C197" s="316">
        <v>169</v>
      </c>
      <c r="D197" s="316">
        <v>211</v>
      </c>
      <c r="E197" s="520">
        <v>8884</v>
      </c>
    </row>
    <row r="198" spans="1:6">
      <c r="A198" s="808" t="s">
        <v>223</v>
      </c>
      <c r="B198" s="316">
        <v>216</v>
      </c>
      <c r="C198" s="316">
        <v>153</v>
      </c>
      <c r="D198" s="316">
        <v>307</v>
      </c>
      <c r="E198" s="520">
        <v>9922</v>
      </c>
    </row>
    <row r="199" spans="1:6">
      <c r="A199" s="808" t="s">
        <v>224</v>
      </c>
      <c r="B199" s="316">
        <v>238</v>
      </c>
      <c r="C199" s="316">
        <v>194</v>
      </c>
      <c r="D199" s="316">
        <v>297</v>
      </c>
      <c r="E199" s="520">
        <v>7097</v>
      </c>
    </row>
    <row r="200" spans="1:6">
      <c r="A200" s="808" t="s">
        <v>225</v>
      </c>
      <c r="B200" s="316">
        <v>190</v>
      </c>
      <c r="C200" s="316">
        <v>219</v>
      </c>
      <c r="D200" s="316">
        <v>342</v>
      </c>
      <c r="E200" s="520">
        <v>5648</v>
      </c>
    </row>
    <row r="201" spans="1:6">
      <c r="A201" s="808" t="s">
        <v>226</v>
      </c>
      <c r="B201" s="316">
        <v>193</v>
      </c>
      <c r="C201" s="316">
        <v>270</v>
      </c>
      <c r="D201" s="316">
        <v>218</v>
      </c>
      <c r="E201" s="520">
        <v>3565</v>
      </c>
    </row>
    <row r="202" spans="1:6">
      <c r="A202" s="808" t="s">
        <v>227</v>
      </c>
      <c r="B202" s="316">
        <v>213</v>
      </c>
      <c r="C202" s="316">
        <v>198</v>
      </c>
      <c r="D202" s="316">
        <v>161</v>
      </c>
      <c r="E202" s="520">
        <v>4568</v>
      </c>
    </row>
    <row r="203" spans="1:6">
      <c r="A203" s="808" t="s">
        <v>410</v>
      </c>
      <c r="B203" s="316">
        <v>170</v>
      </c>
      <c r="C203" s="316">
        <v>234</v>
      </c>
      <c r="D203" s="316">
        <v>235</v>
      </c>
      <c r="E203" s="520">
        <v>6848</v>
      </c>
    </row>
    <row r="204" spans="1:6">
      <c r="A204" s="808" t="s">
        <v>229</v>
      </c>
      <c r="B204" s="316">
        <v>190</v>
      </c>
      <c r="C204" s="316">
        <v>206</v>
      </c>
      <c r="D204" s="316">
        <v>258</v>
      </c>
      <c r="E204" s="520">
        <v>3500</v>
      </c>
    </row>
    <row r="205" spans="1:6">
      <c r="A205" s="809" t="s">
        <v>230</v>
      </c>
      <c r="B205" s="312">
        <v>287</v>
      </c>
      <c r="C205" s="312">
        <v>264</v>
      </c>
      <c r="D205" s="312">
        <v>192</v>
      </c>
      <c r="E205" s="570">
        <v>2357</v>
      </c>
    </row>
    <row r="206" spans="1:6">
      <c r="A206" s="145" t="s">
        <v>412</v>
      </c>
      <c r="B206" s="546"/>
      <c r="C206" s="546"/>
      <c r="D206" s="546"/>
      <c r="E206" s="547"/>
    </row>
    <row r="207" spans="1:6">
      <c r="B207" s="548"/>
      <c r="C207" s="548"/>
      <c r="D207" s="548"/>
    </row>
    <row r="208" spans="1:6" ht="15">
      <c r="A208" s="699" t="s">
        <v>709</v>
      </c>
      <c r="B208" s="699"/>
      <c r="C208" s="699"/>
      <c r="D208" s="699"/>
      <c r="E208" s="699"/>
    </row>
    <row r="209" spans="1:7">
      <c r="A209" s="270" t="s">
        <v>283</v>
      </c>
      <c r="B209" s="247">
        <v>2005</v>
      </c>
      <c r="C209" s="247">
        <v>2008</v>
      </c>
      <c r="D209" s="247">
        <v>2009</v>
      </c>
      <c r="E209" s="589">
        <v>2010</v>
      </c>
    </row>
    <row r="210" spans="1:7">
      <c r="A210" s="261" t="s">
        <v>409</v>
      </c>
      <c r="B210" s="452"/>
      <c r="C210" s="452"/>
      <c r="D210" s="452"/>
      <c r="E210" s="518"/>
    </row>
    <row r="211" spans="1:7">
      <c r="A211" s="549" t="s">
        <v>413</v>
      </c>
      <c r="B211" s="316">
        <v>76633</v>
      </c>
      <c r="C211" s="316">
        <v>93163</v>
      </c>
      <c r="D211" s="316">
        <v>102118</v>
      </c>
      <c r="E211" s="316">
        <v>135715</v>
      </c>
      <c r="F211" s="494"/>
      <c r="G211" s="494"/>
    </row>
    <row r="212" spans="1:7">
      <c r="A212" s="549" t="s">
        <v>878</v>
      </c>
      <c r="B212" s="550"/>
      <c r="C212" s="550"/>
      <c r="D212" s="550"/>
      <c r="E212" s="550"/>
    </row>
    <row r="213" spans="1:7">
      <c r="A213" s="551" t="s">
        <v>414</v>
      </c>
      <c r="B213" s="316">
        <v>2482092</v>
      </c>
      <c r="C213" s="316">
        <v>4456580</v>
      </c>
      <c r="D213" s="316">
        <v>4724183</v>
      </c>
      <c r="E213" s="316">
        <v>5419321</v>
      </c>
    </row>
    <row r="214" spans="1:7">
      <c r="A214" s="551" t="s">
        <v>415</v>
      </c>
      <c r="B214" s="316">
        <v>2458410</v>
      </c>
      <c r="C214" s="316">
        <v>4231132</v>
      </c>
      <c r="D214" s="316">
        <v>4650448</v>
      </c>
      <c r="E214" s="316">
        <v>5343809</v>
      </c>
    </row>
    <row r="215" spans="1:7">
      <c r="A215" s="552" t="s">
        <v>416</v>
      </c>
      <c r="B215" s="316">
        <v>537974</v>
      </c>
      <c r="C215" s="316">
        <v>329188</v>
      </c>
      <c r="D215" s="316">
        <v>297694</v>
      </c>
      <c r="E215" s="316">
        <v>272166</v>
      </c>
    </row>
    <row r="216" spans="1:7">
      <c r="A216" s="86" t="s">
        <v>879</v>
      </c>
      <c r="B216" s="316"/>
      <c r="C216" s="316"/>
      <c r="D216" s="316"/>
      <c r="E216" s="316"/>
    </row>
    <row r="217" spans="1:7">
      <c r="A217" s="552" t="s">
        <v>417</v>
      </c>
      <c r="B217" s="316">
        <v>112828</v>
      </c>
      <c r="C217" s="316">
        <v>187219</v>
      </c>
      <c r="D217" s="316">
        <v>204120</v>
      </c>
      <c r="E217" s="316">
        <v>229019</v>
      </c>
    </row>
    <row r="218" spans="1:7">
      <c r="A218" s="552" t="s">
        <v>418</v>
      </c>
      <c r="B218" s="316">
        <v>100895</v>
      </c>
      <c r="C218" s="316">
        <v>166601</v>
      </c>
      <c r="D218" s="316">
        <v>174626</v>
      </c>
      <c r="E218" s="316">
        <v>208790</v>
      </c>
    </row>
    <row r="219" spans="1:7">
      <c r="A219" s="86" t="s">
        <v>880</v>
      </c>
      <c r="B219" s="316"/>
      <c r="C219" s="316"/>
      <c r="D219" s="316"/>
      <c r="E219" s="316"/>
    </row>
    <row r="220" spans="1:7">
      <c r="A220" s="552" t="s">
        <v>417</v>
      </c>
      <c r="B220" s="316">
        <v>807</v>
      </c>
      <c r="C220" s="316">
        <v>1066</v>
      </c>
      <c r="D220" s="316">
        <v>1860</v>
      </c>
      <c r="E220" s="316">
        <v>2113</v>
      </c>
    </row>
    <row r="221" spans="1:7">
      <c r="A221" s="552" t="s">
        <v>418</v>
      </c>
      <c r="B221" s="316">
        <v>775</v>
      </c>
      <c r="C221" s="316">
        <v>1096</v>
      </c>
      <c r="D221" s="316">
        <v>1923</v>
      </c>
      <c r="E221" s="316">
        <v>2411</v>
      </c>
    </row>
    <row r="222" spans="1:7">
      <c r="A222" s="120" t="s">
        <v>411</v>
      </c>
      <c r="B222" s="316"/>
      <c r="C222" s="316"/>
      <c r="D222" s="316"/>
      <c r="E222" s="316"/>
    </row>
    <row r="223" spans="1:7">
      <c r="A223" s="86" t="s">
        <v>413</v>
      </c>
      <c r="B223" s="316">
        <v>2636</v>
      </c>
      <c r="C223" s="316">
        <v>2786</v>
      </c>
      <c r="D223" s="316">
        <v>3274</v>
      </c>
      <c r="E223" s="316">
        <v>68545</v>
      </c>
    </row>
    <row r="224" spans="1:7">
      <c r="A224" s="86" t="s">
        <v>878</v>
      </c>
      <c r="B224" s="316"/>
      <c r="C224" s="316"/>
      <c r="D224" s="316"/>
      <c r="E224" s="316"/>
    </row>
    <row r="225" spans="1:5">
      <c r="A225" s="552" t="s">
        <v>414</v>
      </c>
      <c r="B225" s="316">
        <v>35041</v>
      </c>
      <c r="C225" s="316">
        <v>38400</v>
      </c>
      <c r="D225" s="316">
        <v>34476</v>
      </c>
      <c r="E225" s="316">
        <v>39395</v>
      </c>
    </row>
    <row r="226" spans="1:5">
      <c r="A226" s="552" t="s">
        <v>415</v>
      </c>
      <c r="B226" s="316">
        <v>42910</v>
      </c>
      <c r="C226" s="316">
        <v>34123</v>
      </c>
      <c r="D226" s="316">
        <v>33683</v>
      </c>
      <c r="E226" s="316">
        <v>43318</v>
      </c>
    </row>
    <row r="227" spans="1:5">
      <c r="A227" s="552" t="s">
        <v>416</v>
      </c>
      <c r="B227" s="316">
        <v>49102</v>
      </c>
      <c r="C227" s="316">
        <v>78759</v>
      </c>
      <c r="D227" s="316">
        <v>24230</v>
      </c>
      <c r="E227" s="316">
        <v>9052</v>
      </c>
    </row>
    <row r="228" spans="1:5">
      <c r="A228" s="553" t="s">
        <v>879</v>
      </c>
      <c r="B228" s="554"/>
      <c r="C228" s="554"/>
      <c r="D228" s="554"/>
      <c r="E228" s="554"/>
    </row>
    <row r="229" spans="1:5">
      <c r="A229" s="552" t="s">
        <v>417</v>
      </c>
      <c r="B229" s="316">
        <v>350</v>
      </c>
      <c r="C229" s="316">
        <v>522</v>
      </c>
      <c r="D229" s="316">
        <v>658</v>
      </c>
      <c r="E229" s="316">
        <v>409</v>
      </c>
    </row>
    <row r="230" spans="1:5">
      <c r="A230" s="552" t="s">
        <v>418</v>
      </c>
      <c r="B230" s="316">
        <v>1045</v>
      </c>
      <c r="C230" s="316">
        <v>2466</v>
      </c>
      <c r="D230" s="316">
        <v>1982</v>
      </c>
      <c r="E230" s="316">
        <v>1353</v>
      </c>
    </row>
    <row r="231" spans="1:5">
      <c r="A231" s="86" t="s">
        <v>880</v>
      </c>
      <c r="B231" s="452"/>
      <c r="C231" s="452"/>
      <c r="D231" s="452"/>
      <c r="E231" s="518"/>
    </row>
    <row r="232" spans="1:5">
      <c r="A232" s="555" t="s">
        <v>417</v>
      </c>
      <c r="B232" s="556">
        <v>0.13</v>
      </c>
      <c r="C232" s="556">
        <v>0.14199999999999999</v>
      </c>
      <c r="D232" s="556">
        <v>0.39400000000000002</v>
      </c>
      <c r="E232" s="557">
        <v>0</v>
      </c>
    </row>
    <row r="233" spans="1:5">
      <c r="A233" s="558" t="s">
        <v>418</v>
      </c>
      <c r="B233" s="559">
        <v>0.01</v>
      </c>
      <c r="C233" s="559">
        <v>0</v>
      </c>
      <c r="D233" s="559">
        <v>0.30599999999999999</v>
      </c>
      <c r="E233" s="560">
        <v>0</v>
      </c>
    </row>
    <row r="234" spans="1:5">
      <c r="A234" s="561" t="s">
        <v>412</v>
      </c>
      <c r="B234" s="546"/>
      <c r="C234" s="546"/>
      <c r="D234" s="546"/>
      <c r="E234" s="547"/>
    </row>
    <row r="235" spans="1:5">
      <c r="A235" s="562"/>
      <c r="B235" s="562"/>
      <c r="C235" s="562"/>
      <c r="D235" s="562"/>
      <c r="E235" s="563"/>
    </row>
    <row r="236" spans="1:5" ht="15">
      <c r="A236" s="465" t="s">
        <v>771</v>
      </c>
      <c r="B236" s="700"/>
      <c r="C236" s="700"/>
      <c r="D236" s="700"/>
      <c r="E236" s="700"/>
    </row>
    <row r="237" spans="1:5">
      <c r="A237" s="810" t="s">
        <v>481</v>
      </c>
      <c r="B237" s="29"/>
      <c r="C237" s="29"/>
      <c r="D237" s="29"/>
      <c r="E237" s="811"/>
    </row>
    <row r="238" spans="1:5">
      <c r="A238" s="812" t="s">
        <v>772</v>
      </c>
      <c r="B238" s="812">
        <v>2005</v>
      </c>
      <c r="C238" s="812">
        <v>2008</v>
      </c>
      <c r="D238" s="812">
        <v>2009</v>
      </c>
      <c r="E238" s="813">
        <v>2010</v>
      </c>
    </row>
    <row r="239" spans="1:5">
      <c r="A239" s="814" t="s">
        <v>285</v>
      </c>
      <c r="B239" s="54">
        <v>113178</v>
      </c>
      <c r="C239" s="54">
        <v>187741</v>
      </c>
      <c r="D239" s="54">
        <v>204778.196</v>
      </c>
      <c r="E239" s="815">
        <v>229427.717</v>
      </c>
    </row>
    <row r="240" spans="1:5">
      <c r="A240" s="549" t="s">
        <v>419</v>
      </c>
      <c r="B240" s="72">
        <v>5688</v>
      </c>
      <c r="C240" s="72">
        <v>8529</v>
      </c>
      <c r="D240" s="72">
        <v>8421.6910000000007</v>
      </c>
      <c r="E240" s="816">
        <v>7475.7470000000003</v>
      </c>
    </row>
    <row r="241" spans="1:5">
      <c r="A241" s="86" t="s">
        <v>528</v>
      </c>
      <c r="B241" s="72">
        <v>11173</v>
      </c>
      <c r="C241" s="72">
        <v>10958</v>
      </c>
      <c r="D241" s="72">
        <v>11230.693000000001</v>
      </c>
      <c r="E241" s="816">
        <v>9538.59</v>
      </c>
    </row>
    <row r="242" spans="1:5">
      <c r="A242" s="549" t="s">
        <v>529</v>
      </c>
      <c r="B242" s="72">
        <v>48585</v>
      </c>
      <c r="C242" s="72">
        <v>109036</v>
      </c>
      <c r="D242" s="72">
        <v>99128.717999999993</v>
      </c>
      <c r="E242" s="816">
        <v>112952.25300000001</v>
      </c>
    </row>
    <row r="243" spans="1:5">
      <c r="A243" s="549" t="s">
        <v>538</v>
      </c>
      <c r="B243" s="72">
        <v>42856</v>
      </c>
      <c r="C243" s="72">
        <v>47009</v>
      </c>
      <c r="D243" s="72">
        <v>66591.024999999994</v>
      </c>
      <c r="E243" s="816">
        <v>72622.020999999993</v>
      </c>
    </row>
    <row r="244" spans="1:5">
      <c r="A244" s="549" t="s">
        <v>420</v>
      </c>
      <c r="B244" s="72">
        <v>168</v>
      </c>
      <c r="C244" s="72">
        <v>3981</v>
      </c>
      <c r="D244" s="72">
        <v>3583.9720000000002</v>
      </c>
      <c r="E244" s="816">
        <v>6546.3770000000004</v>
      </c>
    </row>
    <row r="245" spans="1:5">
      <c r="A245" s="549" t="s">
        <v>421</v>
      </c>
      <c r="B245" s="72">
        <v>10</v>
      </c>
      <c r="C245" s="72">
        <v>0</v>
      </c>
      <c r="D245" s="72">
        <v>110.736</v>
      </c>
      <c r="E245" s="816">
        <v>0</v>
      </c>
    </row>
    <row r="246" spans="1:5">
      <c r="A246" s="549" t="s">
        <v>530</v>
      </c>
      <c r="B246" s="72">
        <v>245</v>
      </c>
      <c r="C246" s="72">
        <v>2726</v>
      </c>
      <c r="D246" s="72">
        <v>7081.067</v>
      </c>
      <c r="E246" s="816">
        <v>8800.2150000000001</v>
      </c>
    </row>
    <row r="247" spans="1:5">
      <c r="A247" s="549" t="s">
        <v>172</v>
      </c>
      <c r="B247" s="72">
        <v>12</v>
      </c>
      <c r="C247" s="72">
        <v>5095</v>
      </c>
      <c r="D247" s="72">
        <v>8630.2939999999999</v>
      </c>
      <c r="E247" s="816">
        <v>11492.514000000001</v>
      </c>
    </row>
    <row r="248" spans="1:5">
      <c r="A248" s="183" t="s">
        <v>120</v>
      </c>
      <c r="B248" s="312">
        <v>4441</v>
      </c>
      <c r="C248" s="435">
        <v>407</v>
      </c>
      <c r="D248" s="435">
        <v>0</v>
      </c>
      <c r="E248" s="564">
        <v>0</v>
      </c>
    </row>
    <row r="249" spans="1:5">
      <c r="A249" s="145" t="s">
        <v>412</v>
      </c>
      <c r="B249" s="124"/>
      <c r="C249" s="124"/>
      <c r="D249" s="124"/>
    </row>
    <row r="250" spans="1:5">
      <c r="A250" s="141" t="s">
        <v>790</v>
      </c>
      <c r="B250" s="29"/>
      <c r="C250" s="29"/>
      <c r="D250" s="29"/>
      <c r="E250" s="811"/>
    </row>
    <row r="251" spans="1:5">
      <c r="A251" s="29"/>
      <c r="B251" s="29"/>
      <c r="C251" s="29"/>
      <c r="D251" s="29"/>
      <c r="E251" s="811"/>
    </row>
    <row r="252" spans="1:5" ht="15">
      <c r="A252" s="700" t="s">
        <v>773</v>
      </c>
      <c r="B252" s="700"/>
      <c r="C252" s="700"/>
      <c r="D252" s="700"/>
      <c r="E252" s="700"/>
    </row>
    <row r="253" spans="1:5">
      <c r="A253" s="810" t="s">
        <v>481</v>
      </c>
      <c r="B253" s="29"/>
      <c r="C253" s="29"/>
      <c r="D253" s="29"/>
      <c r="E253" s="811"/>
    </row>
    <row r="254" spans="1:5">
      <c r="A254" s="812" t="s">
        <v>772</v>
      </c>
      <c r="B254" s="812">
        <v>2005</v>
      </c>
      <c r="C254" s="812">
        <v>2008</v>
      </c>
      <c r="D254" s="812">
        <v>2009</v>
      </c>
      <c r="E254" s="813">
        <v>2010</v>
      </c>
    </row>
    <row r="255" spans="1:5">
      <c r="A255" s="814" t="s">
        <v>285</v>
      </c>
      <c r="B255" s="565">
        <v>101941</v>
      </c>
      <c r="C255" s="565">
        <v>169067</v>
      </c>
      <c r="D255" s="565">
        <v>176607.524</v>
      </c>
      <c r="E255" s="565">
        <v>210143.22200000001</v>
      </c>
    </row>
    <row r="256" spans="1:5">
      <c r="A256" s="549" t="s">
        <v>419</v>
      </c>
      <c r="B256" s="456">
        <v>16325</v>
      </c>
      <c r="C256" s="456">
        <v>35969</v>
      </c>
      <c r="D256" s="456">
        <v>33770.695999999996</v>
      </c>
      <c r="E256" s="520">
        <v>30929.027999999998</v>
      </c>
    </row>
    <row r="257" spans="1:5">
      <c r="A257" s="86" t="s">
        <v>528</v>
      </c>
      <c r="B257" s="456">
        <v>16195</v>
      </c>
      <c r="C257" s="456">
        <v>13303</v>
      </c>
      <c r="D257" s="456">
        <v>15490.704</v>
      </c>
      <c r="E257" s="520">
        <v>20205.009000000002</v>
      </c>
    </row>
    <row r="258" spans="1:5">
      <c r="A258" s="549" t="s">
        <v>529</v>
      </c>
      <c r="B258" s="456">
        <v>22895</v>
      </c>
      <c r="C258" s="456">
        <v>47205</v>
      </c>
      <c r="D258" s="456">
        <v>33003.89</v>
      </c>
      <c r="E258" s="520">
        <v>43382.948000000004</v>
      </c>
    </row>
    <row r="259" spans="1:5">
      <c r="A259" s="549" t="s">
        <v>538</v>
      </c>
      <c r="B259" s="456">
        <v>41889</v>
      </c>
      <c r="C259" s="456">
        <v>53470</v>
      </c>
      <c r="D259" s="456">
        <v>69344.358000000007</v>
      </c>
      <c r="E259" s="520">
        <v>79174.845000000001</v>
      </c>
    </row>
    <row r="260" spans="1:5">
      <c r="A260" s="549" t="s">
        <v>420</v>
      </c>
      <c r="B260" s="456">
        <v>261</v>
      </c>
      <c r="C260" s="456">
        <v>4826</v>
      </c>
      <c r="D260" s="456">
        <v>4762.4610000000002</v>
      </c>
      <c r="E260" s="520">
        <v>6786.0439999999999</v>
      </c>
    </row>
    <row r="261" spans="1:5">
      <c r="A261" s="549" t="s">
        <v>421</v>
      </c>
      <c r="B261" s="456">
        <v>0</v>
      </c>
      <c r="C261" s="456">
        <v>2</v>
      </c>
      <c r="D261" s="456">
        <v>0</v>
      </c>
      <c r="E261" s="520">
        <v>117.42400000000001</v>
      </c>
    </row>
    <row r="262" spans="1:5">
      <c r="A262" s="549" t="s">
        <v>530</v>
      </c>
      <c r="B262" s="456">
        <v>397</v>
      </c>
      <c r="C262" s="456">
        <v>8835</v>
      </c>
      <c r="D262" s="456">
        <v>11477.334000000001</v>
      </c>
      <c r="E262" s="520">
        <v>19098.516</v>
      </c>
    </row>
    <row r="263" spans="1:5">
      <c r="A263" s="549" t="s">
        <v>172</v>
      </c>
      <c r="B263" s="456">
        <v>1</v>
      </c>
      <c r="C263" s="456">
        <v>4296</v>
      </c>
      <c r="D263" s="456">
        <v>8758.0810000000001</v>
      </c>
      <c r="E263" s="520">
        <v>10449.407999999999</v>
      </c>
    </row>
    <row r="264" spans="1:5">
      <c r="A264" s="183" t="s">
        <v>120</v>
      </c>
      <c r="B264" s="487">
        <v>3978</v>
      </c>
      <c r="C264" s="487">
        <v>1161</v>
      </c>
      <c r="D264" s="487">
        <v>0</v>
      </c>
      <c r="E264" s="570">
        <v>0</v>
      </c>
    </row>
    <row r="265" spans="1:5">
      <c r="A265" s="145" t="s">
        <v>412</v>
      </c>
      <c r="B265" s="124"/>
      <c r="C265" s="124"/>
      <c r="D265" s="124"/>
    </row>
    <row r="266" spans="1:5">
      <c r="A266" s="141" t="s">
        <v>790</v>
      </c>
      <c r="B266" s="124"/>
      <c r="C266" s="124"/>
      <c r="D266" s="124"/>
    </row>
    <row r="267" spans="1:5">
      <c r="A267" s="497"/>
      <c r="B267" s="497"/>
      <c r="C267" s="497"/>
      <c r="D267" s="497"/>
      <c r="E267" s="521"/>
    </row>
    <row r="268" spans="1:5" ht="15">
      <c r="A268" s="698" t="s">
        <v>881</v>
      </c>
      <c r="B268" s="699"/>
      <c r="C268" s="699"/>
      <c r="D268" s="699"/>
      <c r="E268" s="699"/>
    </row>
    <row r="269" spans="1:5">
      <c r="A269" s="812" t="s">
        <v>772</v>
      </c>
      <c r="B269" s="812">
        <v>2005</v>
      </c>
      <c r="C269" s="812">
        <v>2008</v>
      </c>
      <c r="D269" s="812">
        <v>2009</v>
      </c>
      <c r="E269" s="813">
        <v>2010</v>
      </c>
    </row>
    <row r="270" spans="1:5">
      <c r="A270" s="814" t="s">
        <v>285</v>
      </c>
      <c r="B270" s="817">
        <v>2517133</v>
      </c>
      <c r="C270" s="817">
        <v>4494980</v>
      </c>
      <c r="D270" s="817">
        <v>4758659</v>
      </c>
      <c r="E270" s="817">
        <v>5458716</v>
      </c>
    </row>
    <row r="271" spans="1:5">
      <c r="A271" s="181" t="s">
        <v>419</v>
      </c>
      <c r="B271" s="456">
        <v>640458</v>
      </c>
      <c r="C271" s="456">
        <v>997195</v>
      </c>
      <c r="D271" s="456">
        <v>1070197</v>
      </c>
      <c r="E271" s="520">
        <v>1117530</v>
      </c>
    </row>
    <row r="272" spans="1:5">
      <c r="A272" s="475" t="s">
        <v>528</v>
      </c>
      <c r="B272" s="456">
        <v>344287</v>
      </c>
      <c r="C272" s="456">
        <v>518752</v>
      </c>
      <c r="D272" s="456">
        <v>520404</v>
      </c>
      <c r="E272" s="520">
        <v>595329</v>
      </c>
    </row>
    <row r="273" spans="1:5">
      <c r="A273" s="181" t="s">
        <v>529</v>
      </c>
      <c r="B273" s="456">
        <v>1094406</v>
      </c>
      <c r="C273" s="456">
        <v>1912292</v>
      </c>
      <c r="D273" s="456">
        <v>1802792</v>
      </c>
      <c r="E273" s="520">
        <v>2008785</v>
      </c>
    </row>
    <row r="274" spans="1:5">
      <c r="A274" s="181" t="s">
        <v>538</v>
      </c>
      <c r="B274" s="456">
        <v>432234</v>
      </c>
      <c r="C274" s="456">
        <v>779499</v>
      </c>
      <c r="D274" s="456">
        <v>1001891</v>
      </c>
      <c r="E274" s="520">
        <v>1175683</v>
      </c>
    </row>
    <row r="275" spans="1:5">
      <c r="A275" s="181" t="s">
        <v>420</v>
      </c>
      <c r="B275" s="456">
        <v>3204</v>
      </c>
      <c r="C275" s="456">
        <v>102619</v>
      </c>
      <c r="D275" s="456">
        <v>86578</v>
      </c>
      <c r="E275" s="520">
        <v>163806</v>
      </c>
    </row>
    <row r="276" spans="1:5">
      <c r="A276" s="181" t="s">
        <v>421</v>
      </c>
      <c r="B276" s="456">
        <v>51</v>
      </c>
      <c r="C276" s="456">
        <v>86</v>
      </c>
      <c r="D276" s="456">
        <v>18</v>
      </c>
      <c r="E276" s="520">
        <v>265</v>
      </c>
    </row>
    <row r="277" spans="1:5">
      <c r="A277" s="181" t="s">
        <v>530</v>
      </c>
      <c r="B277" s="456">
        <v>2327</v>
      </c>
      <c r="C277" s="456">
        <v>60502</v>
      </c>
      <c r="D277" s="456">
        <v>56085</v>
      </c>
      <c r="E277" s="520">
        <v>62398</v>
      </c>
    </row>
    <row r="278" spans="1:5">
      <c r="A278" s="181" t="s">
        <v>172</v>
      </c>
      <c r="B278" s="456">
        <v>0</v>
      </c>
      <c r="C278" s="456">
        <v>123839</v>
      </c>
      <c r="D278" s="456">
        <v>215003</v>
      </c>
      <c r="E278" s="520">
        <v>233215</v>
      </c>
    </row>
    <row r="279" spans="1:5">
      <c r="A279" s="183" t="s">
        <v>120</v>
      </c>
      <c r="B279" s="487">
        <v>166</v>
      </c>
      <c r="C279" s="487">
        <v>196</v>
      </c>
      <c r="D279" s="487">
        <v>5691</v>
      </c>
      <c r="E279" s="570">
        <v>101705</v>
      </c>
    </row>
    <row r="280" spans="1:5">
      <c r="A280" s="145" t="s">
        <v>412</v>
      </c>
      <c r="B280" s="124"/>
      <c r="C280" s="124"/>
      <c r="D280" s="124"/>
    </row>
    <row r="281" spans="1:5">
      <c r="A281" s="430" t="s">
        <v>791</v>
      </c>
      <c r="B281" s="124"/>
      <c r="C281" s="124"/>
      <c r="D281" s="124"/>
    </row>
    <row r="282" spans="1:5">
      <c r="A282" s="43"/>
      <c r="B282" s="43"/>
      <c r="C282" s="43"/>
      <c r="D282" s="43"/>
      <c r="E282" s="64"/>
    </row>
    <row r="283" spans="1:5" ht="15">
      <c r="A283" s="698" t="s">
        <v>839</v>
      </c>
      <c r="B283" s="699"/>
      <c r="C283" s="699"/>
      <c r="D283" s="699"/>
      <c r="E283" s="699"/>
    </row>
    <row r="284" spans="1:5">
      <c r="A284" s="812" t="s">
        <v>772</v>
      </c>
      <c r="B284" s="247">
        <v>2005</v>
      </c>
      <c r="C284" s="247">
        <v>2008</v>
      </c>
      <c r="D284" s="247">
        <v>2009</v>
      </c>
      <c r="E284" s="247">
        <v>2010</v>
      </c>
    </row>
    <row r="285" spans="1:5">
      <c r="A285" s="814" t="s">
        <v>285</v>
      </c>
      <c r="B285" s="817">
        <v>2501320</v>
      </c>
      <c r="C285" s="817">
        <v>4265255</v>
      </c>
      <c r="D285" s="817">
        <v>4684131</v>
      </c>
      <c r="E285" s="817">
        <v>5387127</v>
      </c>
    </row>
    <row r="286" spans="1:5">
      <c r="A286" s="181" t="s">
        <v>419</v>
      </c>
      <c r="B286" s="456">
        <v>657257</v>
      </c>
      <c r="C286" s="456">
        <v>905633</v>
      </c>
      <c r="D286" s="456">
        <v>991754</v>
      </c>
      <c r="E286" s="456">
        <v>963628</v>
      </c>
    </row>
    <row r="287" spans="1:5">
      <c r="A287" s="475" t="s">
        <v>528</v>
      </c>
      <c r="B287" s="456">
        <v>373511</v>
      </c>
      <c r="C287" s="456">
        <v>540452</v>
      </c>
      <c r="D287" s="456">
        <v>555378</v>
      </c>
      <c r="E287" s="456">
        <v>603145</v>
      </c>
    </row>
    <row r="288" spans="1:5">
      <c r="A288" s="181" t="s">
        <v>529</v>
      </c>
      <c r="B288" s="456">
        <v>1048476</v>
      </c>
      <c r="C288" s="456">
        <v>1718665</v>
      </c>
      <c r="D288" s="456">
        <v>1745659</v>
      </c>
      <c r="E288" s="456">
        <v>2054660</v>
      </c>
    </row>
    <row r="289" spans="1:5">
      <c r="A289" s="181" t="s">
        <v>538</v>
      </c>
      <c r="B289" s="456">
        <v>418244</v>
      </c>
      <c r="C289" s="456">
        <v>816169</v>
      </c>
      <c r="D289" s="456">
        <v>1033032</v>
      </c>
      <c r="E289" s="456">
        <v>1194648</v>
      </c>
    </row>
    <row r="290" spans="1:5">
      <c r="A290" s="181" t="s">
        <v>420</v>
      </c>
      <c r="B290" s="456">
        <v>2392</v>
      </c>
      <c r="C290" s="456">
        <v>115966</v>
      </c>
      <c r="D290" s="456">
        <v>83245</v>
      </c>
      <c r="E290" s="456">
        <v>174284</v>
      </c>
    </row>
    <row r="291" spans="1:5">
      <c r="A291" s="181" t="s">
        <v>421</v>
      </c>
      <c r="B291" s="456">
        <v>0</v>
      </c>
      <c r="C291" s="456">
        <v>0</v>
      </c>
      <c r="D291" s="456">
        <v>32</v>
      </c>
      <c r="E291" s="456">
        <v>0</v>
      </c>
    </row>
    <row r="292" spans="1:5">
      <c r="A292" s="181" t="s">
        <v>530</v>
      </c>
      <c r="B292" s="456">
        <v>1438</v>
      </c>
      <c r="C292" s="456">
        <v>56686</v>
      </c>
      <c r="D292" s="456">
        <v>58678</v>
      </c>
      <c r="E292" s="456">
        <v>64909</v>
      </c>
    </row>
    <row r="293" spans="1:5">
      <c r="A293" s="181" t="s">
        <v>172</v>
      </c>
      <c r="B293" s="456">
        <v>2</v>
      </c>
      <c r="C293" s="456">
        <v>111684</v>
      </c>
      <c r="D293" s="456">
        <v>210772</v>
      </c>
      <c r="E293" s="456">
        <v>229049</v>
      </c>
    </row>
    <row r="294" spans="1:5">
      <c r="A294" s="566" t="s">
        <v>120</v>
      </c>
      <c r="B294" s="487">
        <v>0</v>
      </c>
      <c r="C294" s="487">
        <v>0</v>
      </c>
      <c r="D294" s="487">
        <v>5581</v>
      </c>
      <c r="E294" s="487">
        <v>102804</v>
      </c>
    </row>
    <row r="295" spans="1:5">
      <c r="A295" s="145" t="s">
        <v>412</v>
      </c>
      <c r="B295" s="258"/>
      <c r="C295" s="258"/>
      <c r="D295" s="258"/>
      <c r="E295" s="267"/>
    </row>
    <row r="296" spans="1:5">
      <c r="A296" s="430" t="s">
        <v>791</v>
      </c>
      <c r="B296" s="258"/>
      <c r="C296" s="258"/>
      <c r="D296" s="258"/>
      <c r="E296" s="267"/>
    </row>
    <row r="297" spans="1:5">
      <c r="A297" s="547"/>
      <c r="B297" s="546"/>
      <c r="C297" s="546"/>
      <c r="D297" s="546"/>
      <c r="E297" s="547"/>
    </row>
    <row r="298" spans="1:5" ht="15">
      <c r="A298" s="699" t="s">
        <v>710</v>
      </c>
      <c r="B298" s="699"/>
      <c r="C298" s="699"/>
      <c r="D298" s="699"/>
      <c r="E298" s="699"/>
    </row>
    <row r="299" spans="1:5">
      <c r="A299" s="270" t="s">
        <v>283</v>
      </c>
      <c r="B299" s="247">
        <v>2005</v>
      </c>
      <c r="C299" s="247">
        <v>2008</v>
      </c>
      <c r="D299" s="247">
        <v>2009</v>
      </c>
      <c r="E299" s="257">
        <v>2010</v>
      </c>
    </row>
    <row r="300" spans="1:5">
      <c r="A300" s="437" t="s">
        <v>422</v>
      </c>
      <c r="B300" s="451">
        <v>2064</v>
      </c>
      <c r="C300" s="451">
        <v>2490</v>
      </c>
      <c r="D300" s="451">
        <v>2123</v>
      </c>
      <c r="E300" s="528">
        <v>2086</v>
      </c>
    </row>
    <row r="301" spans="1:5">
      <c r="A301" s="545" t="s">
        <v>423</v>
      </c>
      <c r="B301" s="452"/>
      <c r="C301" s="452"/>
      <c r="D301" s="452"/>
      <c r="E301" s="518"/>
    </row>
    <row r="302" spans="1:5">
      <c r="A302" s="567" t="s">
        <v>285</v>
      </c>
      <c r="B302" s="451">
        <v>230354</v>
      </c>
      <c r="C302" s="451">
        <v>390087</v>
      </c>
      <c r="D302" s="451">
        <v>530271</v>
      </c>
      <c r="E302" s="528">
        <v>521156</v>
      </c>
    </row>
    <row r="303" spans="1:5">
      <c r="A303" s="225" t="s">
        <v>424</v>
      </c>
      <c r="B303" s="316">
        <v>113538</v>
      </c>
      <c r="C303" s="316">
        <v>200342</v>
      </c>
      <c r="D303" s="316">
        <v>263648</v>
      </c>
      <c r="E303" s="520">
        <v>257302</v>
      </c>
    </row>
    <row r="304" spans="1:5">
      <c r="A304" s="555" t="s">
        <v>425</v>
      </c>
      <c r="B304" s="316">
        <v>116816</v>
      </c>
      <c r="C304" s="316">
        <v>189745</v>
      </c>
      <c r="D304" s="316">
        <v>266623</v>
      </c>
      <c r="E304" s="520">
        <v>263854</v>
      </c>
    </row>
    <row r="305" spans="1:5">
      <c r="A305" s="568" t="s">
        <v>426</v>
      </c>
      <c r="B305" s="452"/>
      <c r="C305" s="452"/>
      <c r="D305" s="452"/>
      <c r="E305" s="518"/>
    </row>
    <row r="306" spans="1:5">
      <c r="A306" s="569" t="s">
        <v>285</v>
      </c>
      <c r="B306" s="451">
        <v>1823692</v>
      </c>
      <c r="C306" s="451">
        <v>5122866</v>
      </c>
      <c r="D306" s="451">
        <v>4914168.0780000007</v>
      </c>
      <c r="E306" s="528">
        <v>5257808.54</v>
      </c>
    </row>
    <row r="307" spans="1:5">
      <c r="A307" s="225" t="s">
        <v>424</v>
      </c>
      <c r="B307" s="316">
        <v>1803626</v>
      </c>
      <c r="C307" s="316">
        <v>5078297</v>
      </c>
      <c r="D307" s="316">
        <v>4801450.1900000004</v>
      </c>
      <c r="E307" s="520">
        <v>5173362.5480000004</v>
      </c>
    </row>
    <row r="308" spans="1:5">
      <c r="A308" s="555" t="s">
        <v>425</v>
      </c>
      <c r="B308" s="316">
        <v>20066</v>
      </c>
      <c r="C308" s="316">
        <v>44569</v>
      </c>
      <c r="D308" s="316">
        <v>112717.88800000001</v>
      </c>
      <c r="E308" s="520">
        <v>84445.991999999998</v>
      </c>
    </row>
    <row r="309" spans="1:5">
      <c r="A309" s="568" t="s">
        <v>427</v>
      </c>
      <c r="B309" s="452"/>
      <c r="C309" s="452"/>
      <c r="D309" s="452"/>
      <c r="E309" s="518"/>
    </row>
    <row r="310" spans="1:5">
      <c r="A310" s="569" t="s">
        <v>285</v>
      </c>
      <c r="B310" s="451">
        <v>48718</v>
      </c>
      <c r="C310" s="451">
        <v>92944</v>
      </c>
      <c r="D310" s="451">
        <v>37951</v>
      </c>
      <c r="E310" s="528">
        <v>62352</v>
      </c>
    </row>
    <row r="311" spans="1:5">
      <c r="A311" s="225" t="s">
        <v>424</v>
      </c>
      <c r="B311" s="316">
        <v>43446</v>
      </c>
      <c r="C311" s="316">
        <v>90229</v>
      </c>
      <c r="D311" s="316">
        <v>37078</v>
      </c>
      <c r="E311" s="520">
        <v>61910</v>
      </c>
    </row>
    <row r="312" spans="1:5">
      <c r="A312" s="558" t="s">
        <v>425</v>
      </c>
      <c r="B312" s="312">
        <v>5272</v>
      </c>
      <c r="C312" s="312">
        <v>2715</v>
      </c>
      <c r="D312" s="312">
        <v>873</v>
      </c>
      <c r="E312" s="570">
        <v>442</v>
      </c>
    </row>
    <row r="313" spans="1:5">
      <c r="A313" s="65" t="s">
        <v>428</v>
      </c>
      <c r="B313" s="571"/>
      <c r="C313" s="571"/>
      <c r="D313" s="427"/>
      <c r="E313" s="439"/>
    </row>
    <row r="314" spans="1:5">
      <c r="A314" s="65"/>
      <c r="B314" s="571"/>
      <c r="C314" s="571"/>
      <c r="D314" s="427"/>
      <c r="E314" s="439"/>
    </row>
    <row r="315" spans="1:5" ht="15">
      <c r="A315" s="699" t="s">
        <v>715</v>
      </c>
      <c r="B315" s="571"/>
      <c r="C315" s="571"/>
      <c r="D315" s="427"/>
      <c r="E315" s="439"/>
    </row>
    <row r="316" spans="1:5">
      <c r="A316" s="691" t="s">
        <v>283</v>
      </c>
      <c r="B316" s="247">
        <v>2007</v>
      </c>
      <c r="C316" s="247">
        <v>2008</v>
      </c>
      <c r="D316" s="247">
        <v>2009</v>
      </c>
      <c r="E316" s="247">
        <v>2010</v>
      </c>
    </row>
    <row r="317" spans="1:5">
      <c r="A317" s="818" t="s">
        <v>711</v>
      </c>
      <c r="B317" s="572">
        <v>2452</v>
      </c>
      <c r="C317" s="572">
        <v>2490</v>
      </c>
      <c r="D317" s="572">
        <v>2123</v>
      </c>
      <c r="E317" s="572">
        <v>2086</v>
      </c>
    </row>
    <row r="318" spans="1:5">
      <c r="A318" s="818" t="s">
        <v>713</v>
      </c>
      <c r="B318" s="573">
        <v>2406.2187500000655</v>
      </c>
      <c r="C318" s="573">
        <v>2984.5645833332892</v>
      </c>
      <c r="D318" s="573">
        <v>2834.3256944444947</v>
      </c>
      <c r="E318" s="573">
        <v>3344.9069444444758</v>
      </c>
    </row>
    <row r="319" spans="1:5">
      <c r="A319" s="818" t="s">
        <v>712</v>
      </c>
      <c r="B319" s="574">
        <v>0.98132901712890108</v>
      </c>
      <c r="C319" s="574">
        <v>1.1986203145916825</v>
      </c>
      <c r="D319" s="574">
        <v>1.3350568508923668</v>
      </c>
      <c r="E319" s="574">
        <v>1.6035028496857506</v>
      </c>
    </row>
    <row r="320" spans="1:5">
      <c r="A320" s="818" t="s">
        <v>714</v>
      </c>
      <c r="B320" s="573">
        <v>2496.72986111106</v>
      </c>
      <c r="C320" s="573">
        <v>3057.1756944446588</v>
      </c>
      <c r="D320" s="573">
        <v>3391.8243055552884</v>
      </c>
      <c r="E320" s="575">
        <v>3469.4993055556497</v>
      </c>
    </row>
    <row r="321" spans="1:5">
      <c r="A321" s="819" t="s">
        <v>792</v>
      </c>
      <c r="B321" s="576">
        <v>29225425</v>
      </c>
      <c r="C321" s="576">
        <v>26509308</v>
      </c>
      <c r="D321" s="576">
        <v>36592129</v>
      </c>
      <c r="E321" s="576">
        <v>41123157</v>
      </c>
    </row>
    <row r="322" spans="1:5">
      <c r="A322" s="65" t="s">
        <v>428</v>
      </c>
      <c r="B322" s="571"/>
      <c r="C322" s="571"/>
      <c r="D322" s="427"/>
      <c r="E322" s="439"/>
    </row>
    <row r="323" spans="1:5">
      <c r="A323" s="577"/>
      <c r="B323" s="577"/>
      <c r="C323" s="577"/>
      <c r="D323" s="578"/>
      <c r="E323" s="249"/>
    </row>
    <row r="324" spans="1:5" ht="15">
      <c r="A324" s="698" t="s">
        <v>716</v>
      </c>
      <c r="B324" s="115"/>
      <c r="C324" s="115"/>
      <c r="D324" s="169"/>
      <c r="E324" s="579"/>
    </row>
    <row r="325" spans="1:5">
      <c r="A325" s="2696" t="s">
        <v>772</v>
      </c>
      <c r="B325" s="2751">
        <v>2009</v>
      </c>
      <c r="C325" s="2752"/>
      <c r="D325" s="2753">
        <v>2010</v>
      </c>
      <c r="E325" s="2751"/>
    </row>
    <row r="326" spans="1:5">
      <c r="A326" s="2697"/>
      <c r="B326" s="586" t="s">
        <v>429</v>
      </c>
      <c r="C326" s="587" t="s">
        <v>430</v>
      </c>
      <c r="D326" s="588" t="s">
        <v>429</v>
      </c>
      <c r="E326" s="586" t="s">
        <v>430</v>
      </c>
    </row>
    <row r="327" spans="1:5">
      <c r="A327" s="120" t="s">
        <v>285</v>
      </c>
      <c r="B327" s="54">
        <v>263648</v>
      </c>
      <c r="C327" s="580">
        <v>262540</v>
      </c>
      <c r="D327" s="581">
        <v>257302</v>
      </c>
      <c r="E327" s="51">
        <v>261543</v>
      </c>
    </row>
    <row r="328" spans="1:5">
      <c r="A328" s="475" t="s">
        <v>431</v>
      </c>
      <c r="B328" s="57">
        <v>34908</v>
      </c>
      <c r="C328" s="820">
        <v>189318</v>
      </c>
      <c r="D328" s="821">
        <v>55296</v>
      </c>
      <c r="E328" s="57">
        <v>195730</v>
      </c>
    </row>
    <row r="329" spans="1:5">
      <c r="A329" s="549" t="s">
        <v>432</v>
      </c>
      <c r="B329" s="57">
        <v>3309</v>
      </c>
      <c r="C329" s="820">
        <v>3969</v>
      </c>
      <c r="D329" s="821">
        <v>4381</v>
      </c>
      <c r="E329" s="57">
        <v>5009</v>
      </c>
    </row>
    <row r="330" spans="1:5">
      <c r="A330" s="549" t="s">
        <v>774</v>
      </c>
      <c r="B330" s="57">
        <v>2084</v>
      </c>
      <c r="C330" s="820">
        <v>6545</v>
      </c>
      <c r="D330" s="821">
        <v>849</v>
      </c>
      <c r="E330" s="57">
        <v>5742</v>
      </c>
    </row>
    <row r="331" spans="1:5">
      <c r="A331" s="549" t="s">
        <v>433</v>
      </c>
      <c r="B331" s="57">
        <v>15003</v>
      </c>
      <c r="C331" s="820">
        <v>14354</v>
      </c>
      <c r="D331" s="821">
        <v>6098</v>
      </c>
      <c r="E331" s="57">
        <v>11058</v>
      </c>
    </row>
    <row r="332" spans="1:5">
      <c r="A332" s="549" t="s">
        <v>434</v>
      </c>
      <c r="B332" s="57">
        <v>13435</v>
      </c>
      <c r="C332" s="820">
        <v>5042</v>
      </c>
      <c r="D332" s="821">
        <v>13826</v>
      </c>
      <c r="E332" s="57">
        <v>8581</v>
      </c>
    </row>
    <row r="333" spans="1:5">
      <c r="A333" s="549" t="s">
        <v>435</v>
      </c>
      <c r="B333" s="57">
        <v>32935</v>
      </c>
      <c r="C333" s="820">
        <v>13919</v>
      </c>
      <c r="D333" s="821">
        <v>31101</v>
      </c>
      <c r="E333" s="57">
        <v>16906</v>
      </c>
    </row>
    <row r="334" spans="1:5">
      <c r="A334" s="86" t="s">
        <v>436</v>
      </c>
      <c r="B334" s="57">
        <v>7397</v>
      </c>
      <c r="C334" s="820">
        <v>5390</v>
      </c>
      <c r="D334" s="821">
        <v>9179</v>
      </c>
      <c r="E334" s="57">
        <v>5033</v>
      </c>
    </row>
    <row r="335" spans="1:5">
      <c r="A335" s="86" t="s">
        <v>180</v>
      </c>
      <c r="B335" s="57">
        <v>1896</v>
      </c>
      <c r="C335" s="820">
        <v>455</v>
      </c>
      <c r="D335" s="821">
        <v>1619</v>
      </c>
      <c r="E335" s="57">
        <v>667</v>
      </c>
    </row>
    <row r="336" spans="1:5">
      <c r="A336" s="86" t="s">
        <v>544</v>
      </c>
      <c r="B336" s="57">
        <v>4389</v>
      </c>
      <c r="C336" s="820">
        <v>1232</v>
      </c>
      <c r="D336" s="821">
        <v>4521</v>
      </c>
      <c r="E336" s="57">
        <v>1355</v>
      </c>
    </row>
    <row r="337" spans="1:5">
      <c r="A337" s="86" t="s">
        <v>545</v>
      </c>
      <c r="B337" s="57">
        <v>199</v>
      </c>
      <c r="C337" s="820">
        <v>132</v>
      </c>
      <c r="D337" s="821">
        <v>208</v>
      </c>
      <c r="E337" s="57">
        <v>196</v>
      </c>
    </row>
    <row r="338" spans="1:5">
      <c r="A338" s="86" t="s">
        <v>542</v>
      </c>
      <c r="B338" s="57">
        <v>34540</v>
      </c>
      <c r="C338" s="820">
        <v>1561</v>
      </c>
      <c r="D338" s="821">
        <v>29338</v>
      </c>
      <c r="E338" s="57">
        <v>1280</v>
      </c>
    </row>
    <row r="339" spans="1:5">
      <c r="A339" s="86" t="s">
        <v>437</v>
      </c>
      <c r="B339" s="57">
        <v>56588</v>
      </c>
      <c r="C339" s="820">
        <v>4218</v>
      </c>
      <c r="D339" s="821">
        <v>47148</v>
      </c>
      <c r="E339" s="57">
        <v>2772</v>
      </c>
    </row>
    <row r="340" spans="1:5">
      <c r="A340" s="86" t="s">
        <v>438</v>
      </c>
      <c r="B340" s="57">
        <v>865</v>
      </c>
      <c r="C340" s="820">
        <v>61</v>
      </c>
      <c r="D340" s="821">
        <v>916</v>
      </c>
      <c r="E340" s="57">
        <v>59</v>
      </c>
    </row>
    <row r="341" spans="1:5">
      <c r="A341" s="86" t="s">
        <v>543</v>
      </c>
      <c r="B341" s="57">
        <v>2777</v>
      </c>
      <c r="C341" s="820">
        <v>44</v>
      </c>
      <c r="D341" s="821">
        <v>3996</v>
      </c>
      <c r="E341" s="57">
        <v>14</v>
      </c>
    </row>
    <row r="342" spans="1:5">
      <c r="A342" s="86" t="s">
        <v>420</v>
      </c>
      <c r="B342" s="57">
        <v>48492</v>
      </c>
      <c r="C342" s="820">
        <v>583</v>
      </c>
      <c r="D342" s="821">
        <v>45809</v>
      </c>
      <c r="E342" s="57">
        <v>970</v>
      </c>
    </row>
    <row r="343" spans="1:5">
      <c r="A343" s="86" t="s">
        <v>439</v>
      </c>
      <c r="B343" s="57">
        <v>0</v>
      </c>
      <c r="C343" s="820">
        <v>133</v>
      </c>
      <c r="D343" s="821">
        <v>1</v>
      </c>
      <c r="E343" s="57">
        <v>50</v>
      </c>
    </row>
    <row r="344" spans="1:5">
      <c r="A344" s="86" t="s">
        <v>440</v>
      </c>
      <c r="B344" s="57">
        <v>27</v>
      </c>
      <c r="C344" s="820">
        <v>111</v>
      </c>
      <c r="D344" s="821">
        <v>611</v>
      </c>
      <c r="E344" s="57">
        <v>103</v>
      </c>
    </row>
    <row r="345" spans="1:5">
      <c r="A345" s="86" t="s">
        <v>421</v>
      </c>
      <c r="B345" s="57">
        <v>3016</v>
      </c>
      <c r="C345" s="820">
        <v>224</v>
      </c>
      <c r="D345" s="821">
        <v>1504</v>
      </c>
      <c r="E345" s="57">
        <v>141</v>
      </c>
    </row>
    <row r="346" spans="1:5">
      <c r="A346" s="86" t="s">
        <v>172</v>
      </c>
      <c r="B346" s="57">
        <v>1785</v>
      </c>
      <c r="C346" s="820">
        <v>635</v>
      </c>
      <c r="D346" s="821">
        <v>898</v>
      </c>
      <c r="E346" s="57">
        <v>440</v>
      </c>
    </row>
    <row r="347" spans="1:5">
      <c r="A347" s="183" t="s">
        <v>120</v>
      </c>
      <c r="B347" s="62">
        <v>3</v>
      </c>
      <c r="C347" s="822">
        <v>14614</v>
      </c>
      <c r="D347" s="823">
        <v>3</v>
      </c>
      <c r="E347" s="62">
        <v>5437</v>
      </c>
    </row>
    <row r="348" spans="1:5" ht="15">
      <c r="A348" s="196" t="s">
        <v>441</v>
      </c>
      <c r="B348" s="824"/>
      <c r="C348" s="824"/>
      <c r="D348" s="824"/>
      <c r="E348" s="529"/>
    </row>
    <row r="349" spans="1:5" ht="15">
      <c r="A349" s="430" t="s">
        <v>840</v>
      </c>
      <c r="B349" s="824"/>
      <c r="C349" s="824"/>
      <c r="D349" s="824"/>
      <c r="E349" s="529"/>
    </row>
    <row r="350" spans="1:5">
      <c r="A350" s="582"/>
      <c r="B350" s="582"/>
      <c r="C350" s="582"/>
      <c r="D350" s="582"/>
      <c r="E350" s="529"/>
    </row>
    <row r="351" spans="1:5">
      <c r="B351" s="124"/>
      <c r="C351" s="124"/>
      <c r="D351" s="124"/>
    </row>
    <row r="352" spans="1:5">
      <c r="B352" s="124"/>
      <c r="C352" s="124"/>
      <c r="D352" s="124"/>
    </row>
    <row r="353" spans="5:5" s="124" customFormat="1">
      <c r="E353" s="517"/>
    </row>
    <row r="354" spans="5:5" s="124" customFormat="1">
      <c r="E354" s="517"/>
    </row>
    <row r="355" spans="5:5" s="124" customFormat="1">
      <c r="E355" s="517"/>
    </row>
    <row r="356" spans="5:5" s="124" customFormat="1">
      <c r="E356" s="517"/>
    </row>
    <row r="357" spans="5:5" s="124" customFormat="1">
      <c r="E357" s="517"/>
    </row>
    <row r="358" spans="5:5" s="124" customFormat="1">
      <c r="E358" s="517"/>
    </row>
    <row r="359" spans="5:5" s="124" customFormat="1">
      <c r="E359" s="517"/>
    </row>
    <row r="360" spans="5:5" s="124" customFormat="1">
      <c r="E360" s="517"/>
    </row>
    <row r="361" spans="5:5" s="124" customFormat="1">
      <c r="E361" s="517"/>
    </row>
    <row r="362" spans="5:5" s="124" customFormat="1">
      <c r="E362" s="517"/>
    </row>
    <row r="363" spans="5:5" s="124" customFormat="1">
      <c r="E363" s="517"/>
    </row>
    <row r="364" spans="5:5" s="124" customFormat="1">
      <c r="E364" s="517"/>
    </row>
    <row r="365" spans="5:5" s="124" customFormat="1">
      <c r="E365" s="517"/>
    </row>
    <row r="366" spans="5:5" s="124" customFormat="1">
      <c r="E366" s="517"/>
    </row>
    <row r="367" spans="5:5" s="124" customFormat="1">
      <c r="E367" s="517"/>
    </row>
    <row r="368" spans="5:5" s="124" customFormat="1">
      <c r="E368" s="517"/>
    </row>
    <row r="369" spans="5:5" s="124" customFormat="1">
      <c r="E369" s="517"/>
    </row>
    <row r="370" spans="5:5" s="124" customFormat="1">
      <c r="E370" s="517"/>
    </row>
    <row r="371" spans="5:5" s="124" customFormat="1">
      <c r="E371" s="517"/>
    </row>
    <row r="372" spans="5:5" s="124" customFormat="1">
      <c r="E372" s="517"/>
    </row>
    <row r="373" spans="5:5" s="124" customFormat="1">
      <c r="E373" s="517"/>
    </row>
    <row r="374" spans="5:5" s="124" customFormat="1">
      <c r="E374" s="517"/>
    </row>
    <row r="375" spans="5:5" s="124" customFormat="1">
      <c r="E375" s="517"/>
    </row>
    <row r="376" spans="5:5" s="124" customFormat="1">
      <c r="E376" s="517"/>
    </row>
    <row r="377" spans="5:5" s="124" customFormat="1">
      <c r="E377" s="517"/>
    </row>
    <row r="378" spans="5:5" s="124" customFormat="1">
      <c r="E378" s="517"/>
    </row>
    <row r="379" spans="5:5" s="124" customFormat="1">
      <c r="E379" s="517"/>
    </row>
    <row r="380" spans="5:5" s="124" customFormat="1">
      <c r="E380" s="517"/>
    </row>
    <row r="381" spans="5:5" s="124" customFormat="1">
      <c r="E381" s="517"/>
    </row>
    <row r="382" spans="5:5" s="124" customFormat="1">
      <c r="E382" s="517"/>
    </row>
    <row r="383" spans="5:5" s="124" customFormat="1">
      <c r="E383" s="517"/>
    </row>
    <row r="384" spans="5:5" s="124" customFormat="1">
      <c r="E384" s="517"/>
    </row>
    <row r="385" spans="5:5" s="124" customFormat="1">
      <c r="E385" s="517"/>
    </row>
    <row r="386" spans="5:5" s="124" customFormat="1">
      <c r="E386" s="517"/>
    </row>
    <row r="387" spans="5:5" s="124" customFormat="1">
      <c r="E387" s="517"/>
    </row>
    <row r="388" spans="5:5" s="124" customFormat="1">
      <c r="E388" s="517"/>
    </row>
    <row r="389" spans="5:5" s="124" customFormat="1">
      <c r="E389" s="517"/>
    </row>
    <row r="390" spans="5:5" s="124" customFormat="1">
      <c r="E390" s="517"/>
    </row>
    <row r="391" spans="5:5" s="124" customFormat="1">
      <c r="E391" s="517"/>
    </row>
    <row r="392" spans="5:5" s="124" customFormat="1">
      <c r="E392" s="517"/>
    </row>
    <row r="393" spans="5:5" s="124" customFormat="1">
      <c r="E393" s="517"/>
    </row>
    <row r="394" spans="5:5" s="124" customFormat="1">
      <c r="E394" s="517"/>
    </row>
    <row r="395" spans="5:5" s="124" customFormat="1">
      <c r="E395" s="517"/>
    </row>
    <row r="396" spans="5:5" s="124" customFormat="1">
      <c r="E396" s="517"/>
    </row>
    <row r="397" spans="5:5" s="124" customFormat="1">
      <c r="E397" s="517"/>
    </row>
    <row r="398" spans="5:5" s="124" customFormat="1">
      <c r="E398" s="517"/>
    </row>
    <row r="399" spans="5:5" s="124" customFormat="1">
      <c r="E399" s="517"/>
    </row>
    <row r="400" spans="5:5" s="124" customFormat="1">
      <c r="E400" s="517"/>
    </row>
    <row r="401" spans="5:5" s="124" customFormat="1">
      <c r="E401" s="517"/>
    </row>
    <row r="402" spans="5:5" s="124" customFormat="1">
      <c r="E402" s="517"/>
    </row>
    <row r="403" spans="5:5" s="124" customFormat="1">
      <c r="E403" s="517"/>
    </row>
    <row r="404" spans="5:5" s="124" customFormat="1">
      <c r="E404" s="517"/>
    </row>
    <row r="405" spans="5:5" s="124" customFormat="1">
      <c r="E405" s="517"/>
    </row>
    <row r="406" spans="5:5" s="124" customFormat="1">
      <c r="E406" s="517"/>
    </row>
    <row r="407" spans="5:5" s="124" customFormat="1">
      <c r="E407" s="517"/>
    </row>
    <row r="408" spans="5:5" s="124" customFormat="1">
      <c r="E408" s="517"/>
    </row>
    <row r="409" spans="5:5" s="124" customFormat="1">
      <c r="E409" s="517"/>
    </row>
    <row r="410" spans="5:5" s="124" customFormat="1">
      <c r="E410" s="517"/>
    </row>
    <row r="411" spans="5:5" s="124" customFormat="1">
      <c r="E411" s="517"/>
    </row>
    <row r="412" spans="5:5" s="124" customFormat="1">
      <c r="E412" s="517"/>
    </row>
    <row r="413" spans="5:5" s="124" customFormat="1">
      <c r="E413" s="517"/>
    </row>
    <row r="414" spans="5:5" s="124" customFormat="1">
      <c r="E414" s="517"/>
    </row>
    <row r="415" spans="5:5" s="124" customFormat="1">
      <c r="E415" s="517"/>
    </row>
    <row r="416" spans="5:5" s="124" customFormat="1">
      <c r="E416" s="517"/>
    </row>
    <row r="417" spans="5:5" s="124" customFormat="1">
      <c r="E417" s="517"/>
    </row>
    <row r="418" spans="5:5" s="124" customFormat="1">
      <c r="E418" s="517"/>
    </row>
    <row r="419" spans="5:5" s="124" customFormat="1">
      <c r="E419" s="517"/>
    </row>
    <row r="420" spans="5:5" s="124" customFormat="1">
      <c r="E420" s="517"/>
    </row>
    <row r="421" spans="5:5" s="124" customFormat="1">
      <c r="E421" s="517"/>
    </row>
    <row r="422" spans="5:5" s="124" customFormat="1">
      <c r="E422" s="517"/>
    </row>
    <row r="423" spans="5:5" s="124" customFormat="1">
      <c r="E423" s="517"/>
    </row>
    <row r="424" spans="5:5" s="124" customFormat="1">
      <c r="E424" s="517"/>
    </row>
    <row r="425" spans="5:5" s="124" customFormat="1">
      <c r="E425" s="517"/>
    </row>
    <row r="426" spans="5:5" s="124" customFormat="1">
      <c r="E426" s="517"/>
    </row>
    <row r="427" spans="5:5" s="124" customFormat="1">
      <c r="E427" s="517"/>
    </row>
    <row r="428" spans="5:5" s="124" customFormat="1">
      <c r="E428" s="517"/>
    </row>
    <row r="429" spans="5:5" s="124" customFormat="1">
      <c r="E429" s="517"/>
    </row>
    <row r="430" spans="5:5" s="124" customFormat="1">
      <c r="E430" s="517"/>
    </row>
    <row r="431" spans="5:5" s="124" customFormat="1">
      <c r="E431" s="517"/>
    </row>
    <row r="432" spans="5:5" s="124" customFormat="1">
      <c r="E432" s="517"/>
    </row>
    <row r="433" spans="5:5" s="124" customFormat="1">
      <c r="E433" s="517"/>
    </row>
    <row r="434" spans="5:5" s="124" customFormat="1">
      <c r="E434" s="517"/>
    </row>
    <row r="435" spans="5:5" s="124" customFormat="1">
      <c r="E435" s="517"/>
    </row>
    <row r="436" spans="5:5" s="124" customFormat="1">
      <c r="E436" s="517"/>
    </row>
    <row r="437" spans="5:5" s="124" customFormat="1">
      <c r="E437" s="517"/>
    </row>
    <row r="438" spans="5:5" s="124" customFormat="1">
      <c r="E438" s="517"/>
    </row>
    <row r="439" spans="5:5" s="124" customFormat="1">
      <c r="E439" s="517"/>
    </row>
    <row r="440" spans="5:5" s="124" customFormat="1">
      <c r="E440" s="517"/>
    </row>
    <row r="441" spans="5:5" s="124" customFormat="1">
      <c r="E441" s="517"/>
    </row>
    <row r="442" spans="5:5" s="124" customFormat="1">
      <c r="E442" s="517"/>
    </row>
    <row r="443" spans="5:5" s="124" customFormat="1">
      <c r="E443" s="517"/>
    </row>
    <row r="444" spans="5:5" s="124" customFormat="1">
      <c r="E444" s="517"/>
    </row>
    <row r="445" spans="5:5" s="124" customFormat="1">
      <c r="E445" s="517"/>
    </row>
    <row r="446" spans="5:5" s="124" customFormat="1">
      <c r="E446" s="517"/>
    </row>
    <row r="447" spans="5:5" s="124" customFormat="1">
      <c r="E447" s="517"/>
    </row>
    <row r="448" spans="5:5" s="124" customFormat="1">
      <c r="E448" s="517"/>
    </row>
    <row r="449" spans="5:5" s="124" customFormat="1">
      <c r="E449" s="517"/>
    </row>
    <row r="450" spans="5:5" s="124" customFormat="1">
      <c r="E450" s="517"/>
    </row>
    <row r="451" spans="5:5" s="124" customFormat="1">
      <c r="E451" s="517"/>
    </row>
    <row r="452" spans="5:5" s="124" customFormat="1">
      <c r="E452" s="517"/>
    </row>
    <row r="453" spans="5:5" s="124" customFormat="1">
      <c r="E453" s="517"/>
    </row>
    <row r="454" spans="5:5" s="124" customFormat="1">
      <c r="E454" s="517"/>
    </row>
    <row r="455" spans="5:5" s="124" customFormat="1">
      <c r="E455" s="517"/>
    </row>
    <row r="456" spans="5:5" s="124" customFormat="1">
      <c r="E456" s="517"/>
    </row>
    <row r="457" spans="5:5" s="124" customFormat="1">
      <c r="E457" s="517"/>
    </row>
    <row r="458" spans="5:5" s="124" customFormat="1">
      <c r="E458" s="517"/>
    </row>
    <row r="459" spans="5:5" s="124" customFormat="1">
      <c r="E459" s="517"/>
    </row>
    <row r="460" spans="5:5" s="124" customFormat="1">
      <c r="E460" s="517"/>
    </row>
    <row r="461" spans="5:5" s="124" customFormat="1">
      <c r="E461" s="517"/>
    </row>
    <row r="462" spans="5:5" s="124" customFormat="1">
      <c r="E462" s="517"/>
    </row>
    <row r="463" spans="5:5" s="124" customFormat="1">
      <c r="E463" s="517"/>
    </row>
    <row r="464" spans="5:5" s="124" customFormat="1">
      <c r="E464" s="517"/>
    </row>
    <row r="465" spans="5:5" s="124" customFormat="1">
      <c r="E465" s="517"/>
    </row>
    <row r="466" spans="5:5" s="124" customFormat="1">
      <c r="E466" s="517"/>
    </row>
    <row r="467" spans="5:5" s="124" customFormat="1">
      <c r="E467" s="517"/>
    </row>
    <row r="468" spans="5:5" s="124" customFormat="1">
      <c r="E468" s="517"/>
    </row>
    <row r="469" spans="5:5" s="124" customFormat="1">
      <c r="E469" s="517"/>
    </row>
    <row r="470" spans="5:5" s="124" customFormat="1">
      <c r="E470" s="517"/>
    </row>
    <row r="471" spans="5:5" s="124" customFormat="1">
      <c r="E471" s="517"/>
    </row>
    <row r="472" spans="5:5" s="124" customFormat="1">
      <c r="E472" s="517"/>
    </row>
    <row r="473" spans="5:5" s="124" customFormat="1">
      <c r="E473" s="517"/>
    </row>
    <row r="474" spans="5:5" s="124" customFormat="1">
      <c r="E474" s="517"/>
    </row>
    <row r="475" spans="5:5" s="124" customFormat="1">
      <c r="E475" s="517"/>
    </row>
    <row r="476" spans="5:5" s="124" customFormat="1">
      <c r="E476" s="517"/>
    </row>
    <row r="477" spans="5:5" s="124" customFormat="1">
      <c r="E477" s="517"/>
    </row>
    <row r="478" spans="5:5" s="124" customFormat="1">
      <c r="E478" s="517"/>
    </row>
    <row r="479" spans="5:5" s="124" customFormat="1">
      <c r="E479" s="517"/>
    </row>
    <row r="480" spans="5:5" s="124" customFormat="1">
      <c r="E480" s="517"/>
    </row>
    <row r="481" spans="2:4">
      <c r="B481" s="124"/>
      <c r="C481" s="124"/>
      <c r="D481" s="124"/>
    </row>
    <row r="482" spans="2:4">
      <c r="B482" s="124"/>
      <c r="C482" s="124"/>
      <c r="D482" s="124"/>
    </row>
    <row r="483" spans="2:4">
      <c r="B483" s="124"/>
      <c r="C483" s="124"/>
      <c r="D483" s="124"/>
    </row>
    <row r="484" spans="2:4">
      <c r="B484" s="124"/>
      <c r="C484" s="124"/>
      <c r="D484" s="124"/>
    </row>
    <row r="485" spans="2:4">
      <c r="B485" s="124"/>
      <c r="C485" s="124"/>
      <c r="D485" s="124"/>
    </row>
    <row r="486" spans="2:4">
      <c r="B486" s="124"/>
      <c r="C486" s="124"/>
      <c r="D486" s="124"/>
    </row>
    <row r="487" spans="2:4">
      <c r="B487" s="124"/>
      <c r="C487" s="124"/>
      <c r="D487" s="124"/>
    </row>
    <row r="488" spans="2:4">
      <c r="B488" s="124"/>
      <c r="C488" s="124"/>
      <c r="D488" s="124"/>
    </row>
    <row r="489" spans="2:4">
      <c r="B489" s="124"/>
      <c r="C489" s="124"/>
      <c r="D489" s="124"/>
    </row>
    <row r="490" spans="2:4">
      <c r="B490" s="124"/>
      <c r="C490" s="124"/>
      <c r="D490" s="124"/>
    </row>
    <row r="491" spans="2:4">
      <c r="B491" s="124"/>
      <c r="C491" s="124"/>
      <c r="D491" s="124"/>
    </row>
    <row r="492" spans="2:4">
      <c r="B492" s="124"/>
      <c r="C492" s="124"/>
      <c r="D492" s="124"/>
    </row>
    <row r="493" spans="2:4">
      <c r="B493" s="124"/>
      <c r="C493" s="124"/>
      <c r="D493" s="124"/>
    </row>
    <row r="494" spans="2:4">
      <c r="B494" s="124"/>
      <c r="C494" s="124"/>
      <c r="D494" s="124"/>
    </row>
    <row r="495" spans="2:4">
      <c r="B495" s="124"/>
      <c r="C495" s="124"/>
      <c r="D495" s="124"/>
    </row>
    <row r="496" spans="2:4">
      <c r="B496" s="124"/>
      <c r="C496" s="124"/>
      <c r="D496" s="124"/>
    </row>
    <row r="497" spans="2:4">
      <c r="B497" s="124"/>
      <c r="C497" s="124"/>
      <c r="D497" s="124"/>
    </row>
    <row r="498" spans="2:4">
      <c r="B498" s="124"/>
      <c r="C498" s="124"/>
      <c r="D498" s="124"/>
    </row>
    <row r="499" spans="2:4">
      <c r="B499" s="124"/>
      <c r="C499" s="124"/>
      <c r="D499" s="124"/>
    </row>
    <row r="500" spans="2:4">
      <c r="B500" s="124"/>
      <c r="C500" s="124"/>
      <c r="D500" s="124"/>
    </row>
    <row r="501" spans="2:4">
      <c r="B501" s="124"/>
      <c r="C501" s="124"/>
      <c r="D501" s="124"/>
    </row>
    <row r="502" spans="2:4">
      <c r="B502" s="124"/>
      <c r="C502" s="124"/>
      <c r="D502" s="124"/>
    </row>
    <row r="503" spans="2:4">
      <c r="B503" s="124"/>
      <c r="C503" s="124"/>
      <c r="D503" s="124"/>
    </row>
    <row r="504" spans="2:4">
      <c r="B504" s="124"/>
      <c r="C504" s="124"/>
      <c r="D504" s="124"/>
    </row>
    <row r="505" spans="2:4">
      <c r="B505" s="124"/>
      <c r="C505" s="124"/>
      <c r="D505" s="124"/>
    </row>
    <row r="506" spans="2:4">
      <c r="B506" s="124"/>
      <c r="C506" s="124"/>
      <c r="D506" s="124"/>
    </row>
    <row r="507" spans="2:4">
      <c r="B507" s="124"/>
      <c r="C507" s="124"/>
      <c r="D507" s="124"/>
    </row>
    <row r="508" spans="2:4">
      <c r="B508" s="124"/>
      <c r="C508" s="124"/>
      <c r="D508" s="124"/>
    </row>
  </sheetData>
  <protectedRanges>
    <protectedRange sqref="B354:D363" name="Range1_16"/>
    <protectedRange sqref="B369:D372" name="Range1_4_2"/>
    <protectedRange sqref="B386:D397 B399:D410" name="Range1_1_5"/>
    <protectedRange sqref="B427:E427 C436:E436 B434:B436 C434:D435 B438:D438" name="Range1_2_3"/>
    <protectedRange sqref="B460:D461" name="Range1_1_6"/>
    <protectedRange sqref="B454:D455 B450:D451 B443:D443 B446:D447" name="Range1_4_4"/>
    <protectedRange sqref="B466:D467" name="Range2"/>
    <protectedRange sqref="B475:E478" name="Range1_2_4"/>
    <protectedRange sqref="B31" name="Range1_3"/>
    <protectedRange sqref="C31:C35" name="Range1_13_1"/>
    <protectedRange sqref="B181:D192 B194:D205" name="Range1_1_5_1"/>
    <protectedRange sqref="B222:E222 C231:E231 B229:B231 C229:D230 B233:D233" name="Range1_2_3_1_2"/>
    <protectedRange sqref="B311:D312 B307:D308 B300:D300 B303:D304" name="Range1_4_4_1"/>
  </protectedRanges>
  <mergeCells count="13">
    <mergeCell ref="A2:E2"/>
    <mergeCell ref="A144:F144"/>
    <mergeCell ref="D157:E157"/>
    <mergeCell ref="D158:E158"/>
    <mergeCell ref="D159:E159"/>
    <mergeCell ref="A146:A147"/>
    <mergeCell ref="B146:E146"/>
    <mergeCell ref="A154:F154"/>
    <mergeCell ref="D160:E160"/>
    <mergeCell ref="B325:C325"/>
    <mergeCell ref="D325:E325"/>
    <mergeCell ref="A325:A326"/>
    <mergeCell ref="D156:E156"/>
  </mergeCells>
  <pageMargins left="0.7" right="0.7" top="0.75" bottom="0.56999999999999995" header="0.3" footer="0.3"/>
  <pageSetup paperSize="9" scale="94" orientation="portrait" r:id="rId1"/>
  <headerFooter>
    <oddFooter>&amp;C&amp;P</oddFooter>
  </headerFooter>
  <rowBreaks count="10" manualBreakCount="10">
    <brk id="21" max="4" man="1"/>
    <brk id="69" max="4" man="1"/>
    <brk id="115" max="4" man="1"/>
    <brk id="162" max="4" man="1"/>
    <brk id="177" max="4" man="1"/>
    <brk id="207" max="4" man="1"/>
    <brk id="250" max="4" man="1"/>
    <brk id="297" max="4" man="1"/>
    <brk id="419" max="5" man="1"/>
    <brk id="448"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72"/>
  <sheetViews>
    <sheetView rightToLeft="1" view="pageBreakPreview" topLeftCell="G16" zoomScaleSheetLayoutView="100" workbookViewId="0">
      <selection activeCell="H16" sqref="H16"/>
    </sheetView>
  </sheetViews>
  <sheetFormatPr defaultRowHeight="14.25"/>
  <cols>
    <col min="1" max="1" width="41.140625" style="99" customWidth="1"/>
    <col min="2" max="2" width="10.7109375" style="99" customWidth="1"/>
    <col min="3" max="3" width="10.5703125" style="99" customWidth="1"/>
    <col min="4" max="4" width="10.42578125" style="99" customWidth="1"/>
    <col min="5" max="5" width="13.7109375" style="99" customWidth="1"/>
    <col min="6" max="16384" width="9.140625" style="99"/>
  </cols>
  <sheetData>
    <row r="1" spans="1:12" ht="32.25" customHeight="1">
      <c r="A1" s="98" t="s">
        <v>563</v>
      </c>
    </row>
    <row r="2" spans="1:12" ht="206.25" customHeight="1">
      <c r="A2" s="2682" t="s">
        <v>886</v>
      </c>
      <c r="B2" s="2700"/>
      <c r="C2" s="2700"/>
      <c r="D2" s="2700"/>
      <c r="E2" s="2700"/>
    </row>
    <row r="4" spans="1:12" ht="21.75" customHeight="1">
      <c r="A4" s="694" t="s">
        <v>717</v>
      </c>
      <c r="B4" s="694"/>
      <c r="C4" s="694"/>
      <c r="D4" s="694"/>
      <c r="E4" s="694"/>
    </row>
    <row r="5" spans="1:12" ht="12.75" customHeight="1">
      <c r="A5" s="409" t="s">
        <v>315</v>
      </c>
      <c r="B5" s="594"/>
      <c r="C5" s="594"/>
      <c r="D5" s="594"/>
      <c r="E5" s="594"/>
    </row>
    <row r="6" spans="1:12">
      <c r="A6" s="263" t="s">
        <v>20</v>
      </c>
      <c r="B6" s="247">
        <v>2007</v>
      </c>
      <c r="C6" s="247">
        <v>2008</v>
      </c>
      <c r="D6" s="247">
        <v>2009</v>
      </c>
      <c r="E6" s="247">
        <v>2010</v>
      </c>
    </row>
    <row r="7" spans="1:12">
      <c r="A7" s="311" t="s">
        <v>442</v>
      </c>
      <c r="B7" s="595">
        <v>4</v>
      </c>
      <c r="C7" s="595">
        <v>13</v>
      </c>
      <c r="D7" s="595">
        <v>12</v>
      </c>
      <c r="E7" s="595">
        <v>10.601633718037526</v>
      </c>
      <c r="H7" s="596"/>
      <c r="I7" s="596"/>
      <c r="J7" s="597"/>
    </row>
    <row r="8" spans="1:12">
      <c r="A8" s="43" t="s">
        <v>443</v>
      </c>
      <c r="B8" s="456">
        <v>12</v>
      </c>
      <c r="C8" s="456">
        <v>25</v>
      </c>
      <c r="D8" s="456">
        <v>25</v>
      </c>
      <c r="E8" s="456">
        <v>20.382444315808787</v>
      </c>
      <c r="H8" s="596"/>
      <c r="I8" s="596"/>
      <c r="J8" s="597"/>
    </row>
    <row r="9" spans="1:12">
      <c r="A9" s="311" t="s">
        <v>842</v>
      </c>
      <c r="B9" s="456">
        <v>24</v>
      </c>
      <c r="C9" s="456">
        <v>18</v>
      </c>
      <c r="D9" s="456">
        <v>19</v>
      </c>
      <c r="E9" s="456">
        <v>13.663292267613445</v>
      </c>
      <c r="H9" s="596"/>
      <c r="I9" s="596"/>
      <c r="J9" s="597"/>
    </row>
    <row r="10" spans="1:12">
      <c r="A10" s="43" t="s">
        <v>776</v>
      </c>
      <c r="B10" s="456">
        <v>131</v>
      </c>
      <c r="C10" s="456">
        <v>161</v>
      </c>
      <c r="D10" s="456">
        <v>176</v>
      </c>
      <c r="E10" s="456">
        <v>160.62661263969011</v>
      </c>
      <c r="H10" s="596"/>
      <c r="I10" s="596"/>
      <c r="J10" s="597"/>
    </row>
    <row r="11" spans="1:12">
      <c r="A11" s="256" t="s">
        <v>444</v>
      </c>
      <c r="B11" s="487">
        <v>100</v>
      </c>
      <c r="C11" s="487">
        <v>100</v>
      </c>
      <c r="D11" s="487">
        <v>100</v>
      </c>
      <c r="E11" s="487">
        <v>100</v>
      </c>
      <c r="H11" s="596"/>
      <c r="I11" s="596"/>
      <c r="J11" s="598"/>
    </row>
    <row r="12" spans="1:12">
      <c r="A12" s="318" t="s">
        <v>445</v>
      </c>
    </row>
    <row r="14" spans="1:12" ht="24.75" customHeight="1">
      <c r="A14" s="699" t="s">
        <v>446</v>
      </c>
      <c r="B14" s="169"/>
      <c r="C14" s="169"/>
      <c r="D14" s="169"/>
      <c r="F14" s="579"/>
      <c r="G14" s="579"/>
      <c r="H14" s="2525"/>
      <c r="I14" s="2498">
        <v>2007</v>
      </c>
      <c r="J14" s="2498">
        <v>2008</v>
      </c>
      <c r="K14" s="2498">
        <v>2009</v>
      </c>
      <c r="L14" s="2498">
        <v>2010</v>
      </c>
    </row>
    <row r="15" spans="1:12" ht="15">
      <c r="A15" s="270" t="s">
        <v>283</v>
      </c>
      <c r="B15" s="247">
        <v>2007</v>
      </c>
      <c r="C15" s="247">
        <v>2008</v>
      </c>
      <c r="D15" s="247">
        <v>2009</v>
      </c>
      <c r="E15" s="247">
        <v>2010</v>
      </c>
      <c r="F15" s="579"/>
      <c r="G15" s="308"/>
      <c r="H15" s="311" t="s">
        <v>447</v>
      </c>
      <c r="I15" s="2527">
        <v>366394</v>
      </c>
      <c r="J15" s="2527">
        <v>282225</v>
      </c>
      <c r="K15" s="2527">
        <v>306202</v>
      </c>
      <c r="L15" s="2527">
        <v>268847</v>
      </c>
    </row>
    <row r="16" spans="1:12">
      <c r="A16" s="311" t="s">
        <v>447</v>
      </c>
      <c r="B16" s="595">
        <v>366394</v>
      </c>
      <c r="C16" s="595">
        <v>282225</v>
      </c>
      <c r="D16" s="595">
        <v>306202</v>
      </c>
      <c r="E16" s="595">
        <v>268847</v>
      </c>
      <c r="F16" s="195"/>
      <c r="G16" s="308"/>
      <c r="H16" s="311" t="s">
        <v>448</v>
      </c>
      <c r="I16" s="2521">
        <v>120866</v>
      </c>
      <c r="J16" s="2521">
        <v>189826</v>
      </c>
      <c r="K16" s="2521">
        <v>218355</v>
      </c>
      <c r="L16" s="2521">
        <v>401057</v>
      </c>
    </row>
    <row r="17" spans="1:12">
      <c r="A17" s="311" t="s">
        <v>448</v>
      </c>
      <c r="B17" s="456">
        <v>120866</v>
      </c>
      <c r="C17" s="456">
        <v>189826</v>
      </c>
      <c r="D17" s="456">
        <v>218355</v>
      </c>
      <c r="E17" s="456">
        <v>401057</v>
      </c>
      <c r="F17" s="311"/>
      <c r="G17" s="308"/>
      <c r="H17" s="43" t="s">
        <v>449</v>
      </c>
      <c r="I17" s="2521">
        <v>66554</v>
      </c>
      <c r="J17" s="2521">
        <v>210598</v>
      </c>
      <c r="K17" s="2521">
        <v>194964</v>
      </c>
      <c r="L17" s="2521">
        <v>208604</v>
      </c>
    </row>
    <row r="18" spans="1:12" ht="12.75" customHeight="1">
      <c r="A18" s="43" t="s">
        <v>449</v>
      </c>
      <c r="B18" s="456">
        <v>66554</v>
      </c>
      <c r="C18" s="456">
        <v>210598</v>
      </c>
      <c r="D18" s="456">
        <v>194964</v>
      </c>
      <c r="E18" s="456">
        <v>208604</v>
      </c>
      <c r="F18" s="825"/>
      <c r="G18" s="308"/>
      <c r="H18" s="256" t="s">
        <v>450</v>
      </c>
      <c r="I18" s="2528">
        <v>1974814</v>
      </c>
      <c r="J18" s="2528">
        <v>2529907</v>
      </c>
      <c r="K18" s="2528">
        <v>2898162</v>
      </c>
      <c r="L18" s="2528">
        <v>3160584</v>
      </c>
    </row>
    <row r="19" spans="1:12" ht="14.25" customHeight="1">
      <c r="A19" s="256" t="s">
        <v>450</v>
      </c>
      <c r="B19" s="487">
        <v>1974814</v>
      </c>
      <c r="C19" s="487">
        <v>2529907</v>
      </c>
      <c r="D19" s="487">
        <v>2898162</v>
      </c>
      <c r="E19" s="487">
        <v>3160584</v>
      </c>
      <c r="F19" s="825"/>
      <c r="G19" s="308"/>
    </row>
    <row r="20" spans="1:12">
      <c r="A20" s="318" t="s">
        <v>445</v>
      </c>
      <c r="B20" s="330"/>
      <c r="C20" s="330"/>
      <c r="D20" s="330"/>
      <c r="E20" s="330"/>
      <c r="F20" s="195"/>
      <c r="G20" s="308"/>
    </row>
    <row r="21" spans="1:12">
      <c r="F21" s="308"/>
      <c r="G21" s="308"/>
    </row>
    <row r="22" spans="1:12" ht="21" customHeight="1">
      <c r="A22" s="700" t="s">
        <v>719</v>
      </c>
      <c r="B22" s="700"/>
      <c r="C22" s="700"/>
      <c r="D22" s="700"/>
      <c r="E22" s="700"/>
    </row>
    <row r="23" spans="1:12" ht="15" customHeight="1">
      <c r="A23" s="409" t="s">
        <v>510</v>
      </c>
      <c r="B23" s="420"/>
      <c r="C23" s="420"/>
      <c r="D23" s="420"/>
      <c r="E23" s="308"/>
    </row>
    <row r="24" spans="1:12" ht="15" customHeight="1">
      <c r="A24" s="2694" t="s">
        <v>720</v>
      </c>
      <c r="B24" s="600"/>
      <c r="C24" s="600"/>
      <c r="D24" s="2762" t="s">
        <v>721</v>
      </c>
      <c r="E24" s="2762"/>
    </row>
    <row r="25" spans="1:12" ht="15" customHeight="1">
      <c r="A25" s="2695"/>
      <c r="B25" s="515"/>
      <c r="C25" s="515"/>
      <c r="D25" s="601">
        <v>2009</v>
      </c>
      <c r="E25" s="601">
        <v>2010</v>
      </c>
    </row>
    <row r="26" spans="1:12">
      <c r="A26" s="311" t="s">
        <v>451</v>
      </c>
      <c r="B26" s="602"/>
      <c r="C26" s="602"/>
      <c r="D26" s="595">
        <v>149</v>
      </c>
      <c r="E26" s="595">
        <v>112.96260000000001</v>
      </c>
    </row>
    <row r="27" spans="1:12">
      <c r="A27" s="311" t="s">
        <v>452</v>
      </c>
      <c r="B27" s="602"/>
      <c r="C27" s="602"/>
      <c r="D27" s="456">
        <v>775</v>
      </c>
      <c r="E27" s="456">
        <v>412.875</v>
      </c>
    </row>
    <row r="28" spans="1:12">
      <c r="A28" s="311" t="s">
        <v>453</v>
      </c>
      <c r="B28" s="602"/>
      <c r="C28" s="602"/>
      <c r="D28" s="456"/>
      <c r="E28" s="456"/>
    </row>
    <row r="29" spans="1:12">
      <c r="A29" s="181" t="s">
        <v>454</v>
      </c>
      <c r="B29" s="603"/>
      <c r="C29" s="603"/>
      <c r="D29" s="456">
        <v>15</v>
      </c>
      <c r="E29" s="456">
        <v>78.831599999999995</v>
      </c>
    </row>
    <row r="30" spans="1:12">
      <c r="A30" s="181" t="s">
        <v>455</v>
      </c>
      <c r="B30" s="603"/>
      <c r="C30" s="603"/>
      <c r="D30" s="456">
        <v>50</v>
      </c>
      <c r="E30" s="456">
        <v>161.0763</v>
      </c>
    </row>
    <row r="31" spans="1:12" ht="15.75" customHeight="1">
      <c r="A31" s="256" t="s">
        <v>456</v>
      </c>
      <c r="B31" s="604"/>
      <c r="C31" s="604"/>
      <c r="D31" s="487">
        <v>30</v>
      </c>
      <c r="E31" s="487">
        <v>38.057899999999997</v>
      </c>
    </row>
    <row r="32" spans="1:12" ht="13.5" customHeight="1">
      <c r="A32" s="318" t="s">
        <v>724</v>
      </c>
      <c r="B32" s="308"/>
      <c r="C32" s="308"/>
    </row>
    <row r="33" spans="1:5">
      <c r="A33" s="599"/>
      <c r="B33" s="308"/>
      <c r="C33" s="308"/>
    </row>
    <row r="34" spans="1:5" ht="15">
      <c r="A34" s="685" t="s">
        <v>718</v>
      </c>
      <c r="B34" s="495"/>
      <c r="C34" s="495"/>
      <c r="D34" s="495"/>
      <c r="E34" s="495"/>
    </row>
    <row r="35" spans="1:5">
      <c r="A35" s="270" t="s">
        <v>283</v>
      </c>
      <c r="B35" s="247">
        <v>2005</v>
      </c>
      <c r="C35" s="247">
        <v>2008</v>
      </c>
      <c r="D35" s="247">
        <v>2009</v>
      </c>
      <c r="E35" s="247">
        <v>2010</v>
      </c>
    </row>
    <row r="36" spans="1:5">
      <c r="A36" s="605" t="s">
        <v>762</v>
      </c>
      <c r="B36" s="456">
        <v>22</v>
      </c>
      <c r="C36" s="456">
        <v>30</v>
      </c>
      <c r="D36" s="456">
        <v>34</v>
      </c>
      <c r="E36" s="456">
        <v>35</v>
      </c>
    </row>
    <row r="37" spans="1:5">
      <c r="A37" s="605" t="s">
        <v>763</v>
      </c>
      <c r="B37" s="456">
        <v>100516</v>
      </c>
      <c r="C37" s="456">
        <v>113371</v>
      </c>
      <c r="D37" s="456">
        <v>127627</v>
      </c>
      <c r="E37" s="456">
        <v>132480</v>
      </c>
    </row>
    <row r="38" spans="1:5">
      <c r="A38" s="606" t="s">
        <v>764</v>
      </c>
      <c r="B38" s="487">
        <v>341</v>
      </c>
      <c r="C38" s="487">
        <v>228</v>
      </c>
      <c r="D38" s="515">
        <v>227</v>
      </c>
      <c r="E38" s="487">
        <v>182</v>
      </c>
    </row>
    <row r="39" spans="1:5">
      <c r="A39" s="196" t="s">
        <v>457</v>
      </c>
      <c r="B39" s="547"/>
      <c r="C39" s="547"/>
      <c r="D39" s="547"/>
      <c r="E39" s="547"/>
    </row>
    <row r="40" spans="1:5">
      <c r="A40" s="547"/>
      <c r="B40" s="547"/>
      <c r="C40" s="547"/>
      <c r="D40" s="547"/>
      <c r="E40" s="547"/>
    </row>
    <row r="41" spans="1:5" ht="15">
      <c r="A41" s="2761" t="s">
        <v>722</v>
      </c>
      <c r="B41" s="2761"/>
      <c r="C41" s="495"/>
      <c r="D41" s="495"/>
      <c r="E41" s="495"/>
    </row>
    <row r="42" spans="1:5">
      <c r="A42" s="317" t="s">
        <v>723</v>
      </c>
      <c r="B42" s="317"/>
      <c r="C42" s="257">
        <v>2008</v>
      </c>
      <c r="D42" s="257">
        <v>2009</v>
      </c>
      <c r="E42" s="257">
        <v>2010</v>
      </c>
    </row>
    <row r="43" spans="1:5">
      <c r="A43" s="234" t="s">
        <v>458</v>
      </c>
      <c r="B43" s="311"/>
      <c r="C43" s="826"/>
      <c r="D43" s="826"/>
      <c r="E43" s="607"/>
    </row>
    <row r="44" spans="1:5">
      <c r="A44" s="549" t="s">
        <v>459</v>
      </c>
      <c r="B44" s="827"/>
      <c r="C44" s="828">
        <v>152445</v>
      </c>
      <c r="D44" s="829">
        <v>859653</v>
      </c>
      <c r="E44" s="830">
        <v>795225</v>
      </c>
    </row>
    <row r="45" spans="1:5">
      <c r="A45" s="549" t="s">
        <v>460</v>
      </c>
      <c r="B45" s="831"/>
      <c r="C45" s="830">
        <v>79502</v>
      </c>
      <c r="D45" s="830">
        <v>157708</v>
      </c>
      <c r="E45" s="830">
        <v>151048</v>
      </c>
    </row>
    <row r="46" spans="1:5">
      <c r="A46" s="549" t="s">
        <v>461</v>
      </c>
      <c r="B46" s="831"/>
      <c r="C46" s="830">
        <v>200967</v>
      </c>
      <c r="D46" s="830">
        <v>188737</v>
      </c>
      <c r="E46" s="830">
        <v>148653</v>
      </c>
    </row>
    <row r="47" spans="1:5">
      <c r="A47" s="234" t="s">
        <v>462</v>
      </c>
      <c r="B47" s="258"/>
      <c r="C47" s="832"/>
      <c r="D47" s="832"/>
      <c r="E47" s="832"/>
    </row>
    <row r="48" spans="1:5">
      <c r="A48" s="549" t="s">
        <v>459</v>
      </c>
      <c r="B48" s="827"/>
      <c r="C48" s="828">
        <v>604</v>
      </c>
      <c r="D48" s="830">
        <v>1454</v>
      </c>
      <c r="E48" s="828">
        <v>349</v>
      </c>
    </row>
    <row r="49" spans="1:5">
      <c r="A49" s="549" t="s">
        <v>460</v>
      </c>
      <c r="B49" s="831"/>
      <c r="C49" s="830">
        <v>23084</v>
      </c>
      <c r="D49" s="830">
        <v>23870</v>
      </c>
      <c r="E49" s="830">
        <v>23576</v>
      </c>
    </row>
    <row r="50" spans="1:5">
      <c r="A50" s="549" t="s">
        <v>461</v>
      </c>
      <c r="B50" s="831"/>
      <c r="C50" s="830">
        <v>22373</v>
      </c>
      <c r="D50" s="830">
        <v>29836</v>
      </c>
      <c r="E50" s="830">
        <v>27190</v>
      </c>
    </row>
    <row r="51" spans="1:5">
      <c r="A51" s="234" t="s">
        <v>463</v>
      </c>
      <c r="B51" s="258"/>
      <c r="C51" s="832"/>
      <c r="D51" s="832"/>
      <c r="E51" s="832"/>
    </row>
    <row r="52" spans="1:5">
      <c r="A52" s="181" t="s">
        <v>459</v>
      </c>
      <c r="B52" s="831"/>
      <c r="C52" s="830">
        <v>10005</v>
      </c>
      <c r="D52" s="830">
        <v>14184</v>
      </c>
      <c r="E52" s="830">
        <v>12634</v>
      </c>
    </row>
    <row r="53" spans="1:5">
      <c r="A53" s="181" t="s">
        <v>460</v>
      </c>
      <c r="B53" s="831"/>
      <c r="C53" s="830">
        <v>51296</v>
      </c>
      <c r="D53" s="830">
        <v>56528</v>
      </c>
      <c r="E53" s="830">
        <v>62595</v>
      </c>
    </row>
    <row r="54" spans="1:5">
      <c r="A54" s="183" t="s">
        <v>461</v>
      </c>
      <c r="B54" s="833"/>
      <c r="C54" s="834">
        <v>62227</v>
      </c>
      <c r="D54" s="834">
        <v>62386</v>
      </c>
      <c r="E54" s="834">
        <v>60791</v>
      </c>
    </row>
    <row r="55" spans="1:5">
      <c r="A55" s="196" t="s">
        <v>457</v>
      </c>
      <c r="B55" s="331"/>
      <c r="C55" s="331"/>
      <c r="D55" s="331"/>
      <c r="E55" s="547"/>
    </row>
    <row r="56" spans="1:5">
      <c r="A56" s="331"/>
      <c r="B56" s="331"/>
      <c r="C56" s="331"/>
      <c r="D56" s="331"/>
      <c r="E56" s="331"/>
    </row>
    <row r="57" spans="1:5" ht="15">
      <c r="A57" s="2761" t="s">
        <v>765</v>
      </c>
      <c r="B57" s="2761"/>
      <c r="C57" s="495"/>
      <c r="D57" s="495"/>
      <c r="E57" s="495"/>
    </row>
    <row r="58" spans="1:5">
      <c r="A58" s="317" t="s">
        <v>235</v>
      </c>
      <c r="B58" s="317"/>
      <c r="C58" s="257"/>
      <c r="D58" s="2751">
        <v>2010</v>
      </c>
      <c r="E58" s="2751"/>
    </row>
    <row r="59" spans="1:5">
      <c r="A59" s="234" t="s">
        <v>285</v>
      </c>
      <c r="B59" s="608"/>
      <c r="C59" s="608"/>
      <c r="D59" s="2764">
        <v>48006546</v>
      </c>
      <c r="E59" s="2764"/>
    </row>
    <row r="60" spans="1:5">
      <c r="A60" s="808" t="s">
        <v>219</v>
      </c>
      <c r="B60" s="2763"/>
      <c r="C60" s="2763"/>
      <c r="D60" s="2763">
        <v>4177535</v>
      </c>
      <c r="E60" s="2763"/>
    </row>
    <row r="61" spans="1:5">
      <c r="A61" s="808" t="s">
        <v>220</v>
      </c>
      <c r="B61" s="2763"/>
      <c r="C61" s="2763"/>
      <c r="D61" s="2763">
        <v>3772912</v>
      </c>
      <c r="E61" s="2763"/>
    </row>
    <row r="62" spans="1:5">
      <c r="A62" s="808" t="s">
        <v>221</v>
      </c>
      <c r="B62" s="2763"/>
      <c r="C62" s="2763"/>
      <c r="D62" s="2763">
        <v>4180074</v>
      </c>
      <c r="E62" s="2763"/>
    </row>
    <row r="63" spans="1:5">
      <c r="A63" s="808" t="s">
        <v>775</v>
      </c>
      <c r="B63" s="2763"/>
      <c r="C63" s="2763"/>
      <c r="D63" s="2763">
        <v>3936209</v>
      </c>
      <c r="E63" s="2763"/>
    </row>
    <row r="64" spans="1:5">
      <c r="A64" s="808" t="s">
        <v>223</v>
      </c>
      <c r="B64" s="2763"/>
      <c r="C64" s="2763"/>
      <c r="D64" s="2763">
        <v>4118378</v>
      </c>
      <c r="E64" s="2763"/>
    </row>
    <row r="65" spans="1:5">
      <c r="A65" s="808" t="s">
        <v>224</v>
      </c>
      <c r="B65" s="2763"/>
      <c r="C65" s="2763"/>
      <c r="D65" s="2763">
        <v>3988379</v>
      </c>
      <c r="E65" s="2763"/>
    </row>
    <row r="66" spans="1:5">
      <c r="A66" s="808" t="s">
        <v>225</v>
      </c>
      <c r="B66" s="2763"/>
      <c r="C66" s="2763"/>
      <c r="D66" s="2763">
        <v>3981292</v>
      </c>
      <c r="E66" s="2763"/>
    </row>
    <row r="67" spans="1:5">
      <c r="A67" s="808" t="s">
        <v>226</v>
      </c>
      <c r="B67" s="2763"/>
      <c r="C67" s="2763"/>
      <c r="D67" s="2763">
        <v>3994185</v>
      </c>
      <c r="E67" s="2763"/>
    </row>
    <row r="68" spans="1:5">
      <c r="A68" s="808" t="s">
        <v>227</v>
      </c>
      <c r="B68" s="2763"/>
      <c r="C68" s="2763"/>
      <c r="D68" s="2763">
        <v>3833399</v>
      </c>
      <c r="E68" s="2763"/>
    </row>
    <row r="69" spans="1:5">
      <c r="A69" s="808" t="s">
        <v>410</v>
      </c>
      <c r="B69" s="2763"/>
      <c r="C69" s="2763"/>
      <c r="D69" s="2763">
        <v>4162315</v>
      </c>
      <c r="E69" s="2763"/>
    </row>
    <row r="70" spans="1:5">
      <c r="A70" s="808" t="s">
        <v>229</v>
      </c>
      <c r="B70" s="2763"/>
      <c r="C70" s="2763"/>
      <c r="D70" s="2763">
        <v>3872016</v>
      </c>
      <c r="E70" s="2763"/>
    </row>
    <row r="71" spans="1:5">
      <c r="A71" s="809" t="s">
        <v>230</v>
      </c>
      <c r="B71" s="2765"/>
      <c r="C71" s="2765"/>
      <c r="D71" s="2765">
        <v>3989852</v>
      </c>
      <c r="E71" s="2765"/>
    </row>
    <row r="72" spans="1:5">
      <c r="A72" s="328" t="s">
        <v>725</v>
      </c>
      <c r="B72" s="331"/>
      <c r="C72" s="331"/>
      <c r="D72" s="331"/>
      <c r="E72" s="331"/>
    </row>
  </sheetData>
  <protectedRanges>
    <protectedRange sqref="B20:E20" name="Range1_3_3"/>
    <protectedRange sqref="B16:D19" name="Range1_3_3_2"/>
    <protectedRange sqref="B36:D38" name="Range1_2_5_2"/>
  </protectedRanges>
  <mergeCells count="31">
    <mergeCell ref="D70:E70"/>
    <mergeCell ref="D71:E71"/>
    <mergeCell ref="B60:C60"/>
    <mergeCell ref="B61:C61"/>
    <mergeCell ref="B62:C62"/>
    <mergeCell ref="B63:C63"/>
    <mergeCell ref="B64:C64"/>
    <mergeCell ref="B65:C65"/>
    <mergeCell ref="B66:C66"/>
    <mergeCell ref="B67:C67"/>
    <mergeCell ref="B68:C68"/>
    <mergeCell ref="B69:C69"/>
    <mergeCell ref="B70:C70"/>
    <mergeCell ref="B71:C71"/>
    <mergeCell ref="D63:E63"/>
    <mergeCell ref="D64:E64"/>
    <mergeCell ref="D58:E58"/>
    <mergeCell ref="D59:E59"/>
    <mergeCell ref="D60:E60"/>
    <mergeCell ref="D61:E61"/>
    <mergeCell ref="D62:E62"/>
    <mergeCell ref="D65:E65"/>
    <mergeCell ref="D66:E66"/>
    <mergeCell ref="D67:E67"/>
    <mergeCell ref="D68:E68"/>
    <mergeCell ref="D69:E69"/>
    <mergeCell ref="A2:E2"/>
    <mergeCell ref="A41:B41"/>
    <mergeCell ref="A24:A25"/>
    <mergeCell ref="D24:E24"/>
    <mergeCell ref="A57:B57"/>
  </mergeCells>
  <pageMargins left="0.7" right="0.7" top="0.75" bottom="0.56999999999999995" header="0.3" footer="0.3"/>
  <pageSetup paperSize="9" scale="97" orientation="portrait" r:id="rId1"/>
  <headerFooter>
    <oddFooter>&amp;C&amp;P</oddFooter>
  </headerFooter>
  <rowBreaks count="2" manualBreakCount="2">
    <brk id="13" max="4" man="1"/>
    <brk id="3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147"/>
  <sheetViews>
    <sheetView rightToLeft="1" view="pageBreakPreview" topLeftCell="A133" zoomScaleSheetLayoutView="100" workbookViewId="0">
      <selection activeCell="G138" sqref="A138:G138"/>
    </sheetView>
  </sheetViews>
  <sheetFormatPr defaultRowHeight="14.25"/>
  <cols>
    <col min="1" max="1" width="33.140625" style="29" customWidth="1"/>
    <col min="2" max="2" width="14.85546875" style="29" bestFit="1" customWidth="1"/>
    <col min="3" max="3" width="15.140625" style="29" customWidth="1"/>
    <col min="4" max="5" width="14.85546875" style="29" customWidth="1"/>
    <col min="6" max="6" width="13.140625" style="29" customWidth="1"/>
    <col min="7" max="16384" width="9.140625" style="29"/>
  </cols>
  <sheetData>
    <row r="1" spans="1:7" ht="34.5" customHeight="1">
      <c r="A1" s="323" t="s">
        <v>561</v>
      </c>
    </row>
    <row r="2" spans="1:7" ht="257.25" customHeight="1">
      <c r="A2" s="2682" t="s">
        <v>887</v>
      </c>
      <c r="B2" s="2700"/>
      <c r="C2" s="2700"/>
      <c r="D2" s="2700"/>
      <c r="E2" s="2700"/>
      <c r="F2" s="2700"/>
    </row>
    <row r="4" spans="1:7" ht="15">
      <c r="A4" s="684" t="s">
        <v>726</v>
      </c>
      <c r="B4" s="609"/>
      <c r="C4" s="609"/>
      <c r="D4" s="609"/>
      <c r="E4" s="609"/>
      <c r="F4" s="107"/>
    </row>
    <row r="5" spans="1:7">
      <c r="A5" s="47" t="s">
        <v>283</v>
      </c>
      <c r="B5" s="48">
        <v>2007</v>
      </c>
      <c r="C5" s="48">
        <v>2008</v>
      </c>
      <c r="D5" s="48">
        <v>2009</v>
      </c>
      <c r="E5" s="119">
        <v>2010</v>
      </c>
      <c r="G5" s="712"/>
    </row>
    <row r="6" spans="1:7">
      <c r="A6" s="605" t="s">
        <v>464</v>
      </c>
      <c r="B6" s="610">
        <v>77</v>
      </c>
      <c r="C6" s="610">
        <v>97</v>
      </c>
      <c r="D6" s="610">
        <v>110</v>
      </c>
      <c r="E6" s="610">
        <v>116</v>
      </c>
      <c r="G6" s="712"/>
    </row>
    <row r="7" spans="1:7">
      <c r="A7" s="605" t="s">
        <v>465</v>
      </c>
      <c r="B7" s="610">
        <v>10192</v>
      </c>
      <c r="C7" s="610">
        <v>12727</v>
      </c>
      <c r="D7" s="610">
        <v>17104</v>
      </c>
      <c r="E7" s="610">
        <v>18844</v>
      </c>
      <c r="G7" s="712"/>
    </row>
    <row r="8" spans="1:7">
      <c r="A8" s="605" t="s">
        <v>466</v>
      </c>
      <c r="B8" s="610">
        <v>1450</v>
      </c>
      <c r="C8" s="610">
        <v>1503</v>
      </c>
      <c r="D8" s="610">
        <v>1540</v>
      </c>
      <c r="E8" s="610">
        <v>1812</v>
      </c>
      <c r="G8" s="712"/>
    </row>
    <row r="9" spans="1:7">
      <c r="A9" s="605" t="s">
        <v>467</v>
      </c>
      <c r="B9" s="610">
        <v>4275</v>
      </c>
      <c r="C9" s="610">
        <v>4673</v>
      </c>
      <c r="D9" s="610">
        <v>4319</v>
      </c>
      <c r="E9" s="610">
        <v>5132</v>
      </c>
      <c r="G9" s="712"/>
    </row>
    <row r="10" spans="1:7">
      <c r="A10" s="605" t="s">
        <v>468</v>
      </c>
      <c r="B10" s="611">
        <v>2.95</v>
      </c>
      <c r="C10" s="611">
        <v>3.11</v>
      </c>
      <c r="D10" s="611">
        <v>2.8037536568548904</v>
      </c>
      <c r="E10" s="611">
        <v>2.83</v>
      </c>
      <c r="G10" s="712"/>
    </row>
    <row r="11" spans="1:7">
      <c r="A11" s="606" t="s">
        <v>469</v>
      </c>
      <c r="B11" s="612">
        <v>81.44</v>
      </c>
      <c r="C11" s="612">
        <v>83.62</v>
      </c>
      <c r="D11" s="612">
        <v>72.172810226806206</v>
      </c>
      <c r="E11" s="612">
        <v>64.675030799951401</v>
      </c>
      <c r="G11" s="712"/>
    </row>
    <row r="12" spans="1:7">
      <c r="A12" s="318" t="s">
        <v>470</v>
      </c>
      <c r="B12" s="113"/>
      <c r="C12" s="113"/>
      <c r="D12" s="113"/>
      <c r="E12" s="113"/>
    </row>
    <row r="14" spans="1:7" ht="15">
      <c r="A14" s="322" t="s">
        <v>778</v>
      </c>
      <c r="B14" s="107"/>
      <c r="C14" s="107"/>
      <c r="D14" s="107"/>
      <c r="E14" s="107"/>
      <c r="F14" s="107"/>
    </row>
    <row r="15" spans="1:7">
      <c r="A15" s="47" t="s">
        <v>283</v>
      </c>
      <c r="B15" s="48"/>
      <c r="C15" s="48" t="s">
        <v>735</v>
      </c>
      <c r="D15" s="48" t="s">
        <v>727</v>
      </c>
      <c r="E15" s="119" t="s">
        <v>285</v>
      </c>
    </row>
    <row r="16" spans="1:7">
      <c r="A16" s="486" t="s">
        <v>464</v>
      </c>
      <c r="B16" s="57"/>
      <c r="C16" s="613">
        <v>65</v>
      </c>
      <c r="D16" s="613">
        <v>51</v>
      </c>
      <c r="E16" s="613">
        <v>116</v>
      </c>
    </row>
    <row r="17" spans="1:6">
      <c r="A17" s="486" t="s">
        <v>465</v>
      </c>
      <c r="B17" s="57"/>
      <c r="C17" s="613">
        <v>13495</v>
      </c>
      <c r="D17" s="613">
        <v>5349</v>
      </c>
      <c r="E17" s="613">
        <v>18844</v>
      </c>
    </row>
    <row r="18" spans="1:6">
      <c r="A18" s="486" t="s">
        <v>466</v>
      </c>
      <c r="B18" s="57"/>
      <c r="C18" s="613">
        <v>1454</v>
      </c>
      <c r="D18" s="613">
        <v>358</v>
      </c>
      <c r="E18" s="613">
        <v>1812</v>
      </c>
    </row>
    <row r="19" spans="1:6">
      <c r="A19" s="486" t="s">
        <v>467</v>
      </c>
      <c r="B19" s="57"/>
      <c r="C19" s="613">
        <v>3496</v>
      </c>
      <c r="D19" s="613">
        <v>1636</v>
      </c>
      <c r="E19" s="613">
        <v>5132</v>
      </c>
    </row>
    <row r="20" spans="1:6">
      <c r="A20" s="486" t="s">
        <v>736</v>
      </c>
      <c r="B20" s="57"/>
      <c r="C20" s="613">
        <v>2656</v>
      </c>
      <c r="D20" s="613">
        <v>1286</v>
      </c>
      <c r="E20" s="613">
        <v>3943</v>
      </c>
    </row>
    <row r="21" spans="1:6">
      <c r="A21" s="486" t="s">
        <v>737</v>
      </c>
      <c r="B21" s="57"/>
      <c r="C21" s="77">
        <v>2.4</v>
      </c>
      <c r="D21" s="77">
        <v>4.57</v>
      </c>
      <c r="E21" s="77">
        <v>2.83</v>
      </c>
    </row>
    <row r="22" spans="1:6">
      <c r="A22" s="486" t="s">
        <v>469</v>
      </c>
      <c r="B22" s="57"/>
      <c r="C22" s="77">
        <v>60.71</v>
      </c>
      <c r="D22" s="77">
        <v>74.900000000000006</v>
      </c>
      <c r="E22" s="77">
        <v>64.680000000000007</v>
      </c>
    </row>
    <row r="23" spans="1:6">
      <c r="A23" s="486" t="s">
        <v>738</v>
      </c>
      <c r="B23" s="57"/>
      <c r="C23" s="77">
        <v>624.58000000000004</v>
      </c>
      <c r="D23" s="77">
        <v>447.47</v>
      </c>
      <c r="E23" s="77">
        <v>567.27</v>
      </c>
    </row>
    <row r="24" spans="1:6">
      <c r="A24" s="614" t="s">
        <v>739</v>
      </c>
      <c r="B24" s="297"/>
      <c r="C24" s="79">
        <v>379.19</v>
      </c>
      <c r="D24" s="79">
        <v>335.15</v>
      </c>
      <c r="E24" s="79">
        <v>366.88</v>
      </c>
    </row>
    <row r="25" spans="1:6">
      <c r="A25" s="615" t="s">
        <v>470</v>
      </c>
      <c r="B25" s="113"/>
      <c r="C25" s="113"/>
      <c r="D25" s="113"/>
    </row>
    <row r="26" spans="1:6">
      <c r="A26" s="616"/>
      <c r="B26" s="113"/>
      <c r="C26" s="113"/>
      <c r="D26" s="113"/>
    </row>
    <row r="27" spans="1:6" ht="15">
      <c r="A27" s="322" t="s">
        <v>740</v>
      </c>
      <c r="B27" s="107"/>
      <c r="C27" s="107"/>
      <c r="D27" s="107"/>
      <c r="E27" s="107"/>
      <c r="F27" s="107"/>
    </row>
    <row r="28" spans="1:6">
      <c r="A28" s="47" t="s">
        <v>283</v>
      </c>
      <c r="B28" s="48" t="s">
        <v>741</v>
      </c>
      <c r="C28" s="48" t="s">
        <v>290</v>
      </c>
      <c r="D28" s="48" t="s">
        <v>155</v>
      </c>
      <c r="E28" s="119" t="s">
        <v>285</v>
      </c>
    </row>
    <row r="29" spans="1:6">
      <c r="A29" s="486" t="s">
        <v>466</v>
      </c>
      <c r="B29" s="57">
        <v>1474</v>
      </c>
      <c r="C29" s="613">
        <v>263</v>
      </c>
      <c r="D29" s="613">
        <v>74</v>
      </c>
      <c r="E29" s="613">
        <v>1812</v>
      </c>
    </row>
    <row r="30" spans="1:6">
      <c r="A30" s="486" t="s">
        <v>467</v>
      </c>
      <c r="B30" s="57">
        <v>4458</v>
      </c>
      <c r="C30" s="613">
        <v>470</v>
      </c>
      <c r="D30" s="613">
        <v>204</v>
      </c>
      <c r="E30" s="613">
        <v>5132</v>
      </c>
    </row>
    <row r="31" spans="1:6">
      <c r="A31" s="486" t="s">
        <v>736</v>
      </c>
      <c r="B31" s="57">
        <v>3461</v>
      </c>
      <c r="C31" s="613">
        <v>338</v>
      </c>
      <c r="D31" s="613">
        <v>144</v>
      </c>
      <c r="E31" s="613">
        <v>3943</v>
      </c>
    </row>
    <row r="32" spans="1:6">
      <c r="A32" s="486" t="s">
        <v>737</v>
      </c>
      <c r="B32" s="74">
        <v>3.04</v>
      </c>
      <c r="C32" s="75">
        <v>1.79</v>
      </c>
      <c r="D32" s="75">
        <v>2.76</v>
      </c>
      <c r="E32" s="75">
        <v>2.83</v>
      </c>
    </row>
    <row r="33" spans="1:8">
      <c r="A33" s="486" t="s">
        <v>469</v>
      </c>
      <c r="B33" s="74">
        <v>65.45</v>
      </c>
      <c r="C33" s="75">
        <v>60.85</v>
      </c>
      <c r="D33" s="75">
        <v>56.06</v>
      </c>
      <c r="E33" s="75">
        <v>64.680000000000007</v>
      </c>
    </row>
    <row r="34" spans="1:8">
      <c r="A34" s="486" t="s">
        <v>738</v>
      </c>
      <c r="B34" s="57">
        <v>569.71</v>
      </c>
      <c r="C34" s="77">
        <v>496.11</v>
      </c>
      <c r="D34" s="77">
        <v>674.44</v>
      </c>
      <c r="E34" s="77">
        <v>567.27</v>
      </c>
    </row>
    <row r="35" spans="1:8">
      <c r="A35" s="614" t="s">
        <v>739</v>
      </c>
      <c r="B35" s="271">
        <v>372.85</v>
      </c>
      <c r="C35" s="79">
        <v>301.88</v>
      </c>
      <c r="D35" s="79">
        <v>378.06</v>
      </c>
      <c r="E35" s="79">
        <v>366.88</v>
      </c>
    </row>
    <row r="36" spans="1:8">
      <c r="A36" s="615" t="s">
        <v>470</v>
      </c>
      <c r="B36" s="113"/>
      <c r="C36" s="113"/>
      <c r="D36" s="113"/>
    </row>
    <row r="37" spans="1:8">
      <c r="A37" s="615"/>
    </row>
    <row r="38" spans="1:8" ht="15">
      <c r="A38" s="617" t="s">
        <v>742</v>
      </c>
      <c r="B38" s="618"/>
      <c r="C38" s="619"/>
      <c r="D38" s="618"/>
      <c r="E38" s="618"/>
      <c r="F38" s="618"/>
      <c r="G38" s="637"/>
    </row>
    <row r="39" spans="1:8">
      <c r="A39" s="47" t="s">
        <v>471</v>
      </c>
      <c r="B39" s="640" t="s">
        <v>753</v>
      </c>
      <c r="C39" s="640" t="s">
        <v>754</v>
      </c>
      <c r="D39" s="640" t="s">
        <v>756</v>
      </c>
      <c r="E39" s="640" t="s">
        <v>755</v>
      </c>
      <c r="F39" s="640" t="s">
        <v>285</v>
      </c>
      <c r="G39" s="712"/>
      <c r="H39" s="712"/>
    </row>
    <row r="40" spans="1:8">
      <c r="A40" s="122" t="s">
        <v>285</v>
      </c>
      <c r="B40" s="641">
        <v>622370</v>
      </c>
      <c r="C40" s="641">
        <v>375652</v>
      </c>
      <c r="D40" s="641">
        <v>456068</v>
      </c>
      <c r="E40" s="641">
        <v>357921</v>
      </c>
      <c r="F40" s="642">
        <v>1812011</v>
      </c>
      <c r="G40" s="712"/>
      <c r="H40" s="712"/>
    </row>
    <row r="41" spans="1:8">
      <c r="A41" s="620" t="s">
        <v>472</v>
      </c>
      <c r="B41" s="610">
        <v>290993</v>
      </c>
      <c r="C41" s="610">
        <v>144961</v>
      </c>
      <c r="D41" s="610">
        <v>177959</v>
      </c>
      <c r="E41" s="610">
        <v>138864</v>
      </c>
      <c r="F41" s="610">
        <v>752777</v>
      </c>
      <c r="G41" s="712"/>
      <c r="H41" s="712"/>
    </row>
    <row r="42" spans="1:8">
      <c r="A42" s="620" t="s">
        <v>432</v>
      </c>
      <c r="B42" s="610">
        <v>35890</v>
      </c>
      <c r="C42" s="610">
        <v>15382</v>
      </c>
      <c r="D42" s="610">
        <v>26794</v>
      </c>
      <c r="E42" s="610">
        <v>24001</v>
      </c>
      <c r="F42" s="610">
        <v>102067</v>
      </c>
      <c r="G42" s="712"/>
      <c r="H42" s="712"/>
    </row>
    <row r="43" spans="1:8">
      <c r="A43" s="620" t="s">
        <v>473</v>
      </c>
      <c r="B43" s="610">
        <v>38253</v>
      </c>
      <c r="C43" s="610">
        <v>32488</v>
      </c>
      <c r="D43" s="610">
        <v>73327</v>
      </c>
      <c r="E43" s="610">
        <v>62762</v>
      </c>
      <c r="F43" s="610">
        <v>206830</v>
      </c>
      <c r="G43" s="712"/>
      <c r="H43" s="712"/>
    </row>
    <row r="44" spans="1:8">
      <c r="A44" s="620" t="s">
        <v>474</v>
      </c>
      <c r="B44" s="610">
        <v>48691</v>
      </c>
      <c r="C44" s="610">
        <v>35876</v>
      </c>
      <c r="D44" s="610">
        <v>85304</v>
      </c>
      <c r="E44" s="610">
        <v>62956</v>
      </c>
      <c r="F44" s="610">
        <v>232827</v>
      </c>
      <c r="G44" s="712"/>
      <c r="H44" s="712"/>
    </row>
    <row r="45" spans="1:8">
      <c r="A45" s="620" t="s">
        <v>475</v>
      </c>
      <c r="B45" s="610">
        <v>11606</v>
      </c>
      <c r="C45" s="610">
        <v>8898</v>
      </c>
      <c r="D45" s="610">
        <v>5683</v>
      </c>
      <c r="E45" s="610">
        <v>4525</v>
      </c>
      <c r="F45" s="610">
        <v>30712</v>
      </c>
      <c r="G45" s="712"/>
      <c r="H45" s="712"/>
    </row>
    <row r="46" spans="1:8">
      <c r="A46" s="620" t="s">
        <v>476</v>
      </c>
      <c r="B46" s="610">
        <v>4726</v>
      </c>
      <c r="C46" s="610">
        <v>3569</v>
      </c>
      <c r="D46" s="610">
        <v>4408</v>
      </c>
      <c r="E46" s="610">
        <v>3388</v>
      </c>
      <c r="F46" s="610">
        <v>16091</v>
      </c>
      <c r="G46" s="712"/>
      <c r="H46" s="712"/>
    </row>
    <row r="47" spans="1:8">
      <c r="A47" s="620" t="s">
        <v>477</v>
      </c>
      <c r="B47" s="610">
        <v>135415</v>
      </c>
      <c r="C47" s="610">
        <v>86167</v>
      </c>
      <c r="D47" s="610">
        <v>58413</v>
      </c>
      <c r="E47" s="610">
        <v>36706</v>
      </c>
      <c r="F47" s="610">
        <v>316701</v>
      </c>
      <c r="G47" s="712"/>
      <c r="H47" s="712"/>
    </row>
    <row r="48" spans="1:8">
      <c r="A48" s="620" t="s">
        <v>478</v>
      </c>
      <c r="B48" s="610">
        <v>48548</v>
      </c>
      <c r="C48" s="610">
        <v>25451</v>
      </c>
      <c r="D48" s="610">
        <v>16788</v>
      </c>
      <c r="E48" s="610">
        <v>17516</v>
      </c>
      <c r="F48" s="610">
        <v>108303</v>
      </c>
      <c r="G48" s="712"/>
      <c r="H48" s="712"/>
    </row>
    <row r="49" spans="1:8">
      <c r="A49" s="621" t="s">
        <v>479</v>
      </c>
      <c r="B49" s="622">
        <v>8248</v>
      </c>
      <c r="C49" s="622">
        <v>22860</v>
      </c>
      <c r="D49" s="622">
        <v>7392</v>
      </c>
      <c r="E49" s="622">
        <v>7203</v>
      </c>
      <c r="F49" s="622">
        <v>45703</v>
      </c>
      <c r="G49" s="712"/>
      <c r="H49" s="712"/>
    </row>
    <row r="50" spans="1:8">
      <c r="A50" s="615" t="s">
        <v>470</v>
      </c>
      <c r="B50" s="623"/>
      <c r="C50" s="623"/>
      <c r="D50" s="623"/>
      <c r="E50" s="623"/>
      <c r="F50" s="624"/>
      <c r="G50" s="113"/>
    </row>
    <row r="51" spans="1:8">
      <c r="A51" s="615" t="s">
        <v>757</v>
      </c>
      <c r="B51" s="625"/>
      <c r="C51" s="625"/>
      <c r="D51" s="625"/>
      <c r="E51" s="625"/>
      <c r="F51" s="625"/>
      <c r="G51" s="113"/>
    </row>
    <row r="52" spans="1:8">
      <c r="A52" s="626"/>
      <c r="B52" s="626"/>
      <c r="C52" s="626"/>
      <c r="D52" s="626"/>
      <c r="E52" s="626"/>
      <c r="F52" s="626"/>
    </row>
    <row r="53" spans="1:8" ht="15">
      <c r="A53" s="684" t="s">
        <v>743</v>
      </c>
      <c r="B53" s="617"/>
      <c r="C53" s="627"/>
      <c r="D53" s="627"/>
      <c r="E53" s="627"/>
      <c r="F53" s="628"/>
      <c r="G53" s="637"/>
    </row>
    <row r="54" spans="1:8">
      <c r="A54" s="47" t="s">
        <v>471</v>
      </c>
      <c r="B54" s="640" t="s">
        <v>753</v>
      </c>
      <c r="C54" s="640" t="s">
        <v>754</v>
      </c>
      <c r="D54" s="640" t="s">
        <v>756</v>
      </c>
      <c r="E54" s="640" t="s">
        <v>755</v>
      </c>
      <c r="F54" s="640" t="s">
        <v>285</v>
      </c>
      <c r="G54" s="712"/>
    </row>
    <row r="55" spans="1:8">
      <c r="A55" s="122" t="s">
        <v>285</v>
      </c>
      <c r="B55" s="641">
        <v>1529144</v>
      </c>
      <c r="C55" s="641">
        <v>960735</v>
      </c>
      <c r="D55" s="641">
        <v>1006469</v>
      </c>
      <c r="E55" s="641">
        <v>1635975</v>
      </c>
      <c r="F55" s="642">
        <v>5132323</v>
      </c>
      <c r="G55" s="629"/>
      <c r="H55" s="712"/>
    </row>
    <row r="56" spans="1:8">
      <c r="A56" s="620" t="s">
        <v>472</v>
      </c>
      <c r="B56" s="610">
        <v>559306</v>
      </c>
      <c r="C56" s="610">
        <v>236899</v>
      </c>
      <c r="D56" s="610">
        <v>294303</v>
      </c>
      <c r="E56" s="610">
        <v>257762</v>
      </c>
      <c r="F56" s="610">
        <v>1348270</v>
      </c>
      <c r="G56" s="629"/>
      <c r="H56" s="712"/>
    </row>
    <row r="57" spans="1:8">
      <c r="A57" s="620" t="s">
        <v>432</v>
      </c>
      <c r="B57" s="610">
        <v>72188</v>
      </c>
      <c r="C57" s="610">
        <v>34296</v>
      </c>
      <c r="D57" s="610">
        <v>42125</v>
      </c>
      <c r="E57" s="610">
        <v>51614</v>
      </c>
      <c r="F57" s="610">
        <v>200223</v>
      </c>
      <c r="G57" s="629"/>
      <c r="H57" s="712"/>
    </row>
    <row r="58" spans="1:8">
      <c r="A58" s="620" t="s">
        <v>528</v>
      </c>
      <c r="B58" s="610">
        <v>92047</v>
      </c>
      <c r="C58" s="610">
        <v>72094</v>
      </c>
      <c r="D58" s="610">
        <v>162576</v>
      </c>
      <c r="E58" s="610">
        <v>216609</v>
      </c>
      <c r="F58" s="610">
        <v>543326</v>
      </c>
      <c r="G58" s="629"/>
      <c r="H58" s="712"/>
    </row>
    <row r="59" spans="1:8">
      <c r="A59" s="620" t="s">
        <v>474</v>
      </c>
      <c r="B59" s="610">
        <v>119687</v>
      </c>
      <c r="C59" s="610">
        <v>86014</v>
      </c>
      <c r="D59" s="610">
        <v>208048</v>
      </c>
      <c r="E59" s="610">
        <v>353416</v>
      </c>
      <c r="F59" s="610">
        <v>767165</v>
      </c>
      <c r="G59" s="629"/>
      <c r="H59" s="712"/>
    </row>
    <row r="60" spans="1:8">
      <c r="A60" s="620" t="s">
        <v>475</v>
      </c>
      <c r="B60" s="610">
        <v>30381</v>
      </c>
      <c r="C60" s="610">
        <v>23469</v>
      </c>
      <c r="D60" s="610">
        <v>12625</v>
      </c>
      <c r="E60" s="610">
        <v>41011</v>
      </c>
      <c r="F60" s="610">
        <v>107486</v>
      </c>
      <c r="G60" s="629"/>
      <c r="H60" s="712"/>
    </row>
    <row r="61" spans="1:8">
      <c r="A61" s="620" t="s">
        <v>476</v>
      </c>
      <c r="B61" s="610">
        <v>14535</v>
      </c>
      <c r="C61" s="610">
        <v>12601</v>
      </c>
      <c r="D61" s="610">
        <v>17257</v>
      </c>
      <c r="E61" s="610">
        <v>19581</v>
      </c>
      <c r="F61" s="610">
        <v>63974</v>
      </c>
      <c r="G61" s="629"/>
      <c r="H61" s="712"/>
    </row>
    <row r="62" spans="1:8">
      <c r="A62" s="620" t="s">
        <v>477</v>
      </c>
      <c r="B62" s="610">
        <v>449564</v>
      </c>
      <c r="C62" s="610">
        <v>327950</v>
      </c>
      <c r="D62" s="610">
        <v>196956</v>
      </c>
      <c r="E62" s="610">
        <v>398997</v>
      </c>
      <c r="F62" s="610">
        <v>1373467</v>
      </c>
      <c r="G62" s="629"/>
      <c r="H62" s="712"/>
    </row>
    <row r="63" spans="1:8">
      <c r="A63" s="620" t="s">
        <v>478</v>
      </c>
      <c r="B63" s="610">
        <v>164993</v>
      </c>
      <c r="C63" s="610">
        <v>112589</v>
      </c>
      <c r="D63" s="610">
        <v>54386</v>
      </c>
      <c r="E63" s="610">
        <v>255743</v>
      </c>
      <c r="F63" s="610">
        <v>587711</v>
      </c>
      <c r="G63" s="629"/>
      <c r="H63" s="712"/>
    </row>
    <row r="64" spans="1:8">
      <c r="A64" s="621" t="s">
        <v>479</v>
      </c>
      <c r="B64" s="622">
        <v>26443</v>
      </c>
      <c r="C64" s="622">
        <v>54823</v>
      </c>
      <c r="D64" s="622">
        <v>18193</v>
      </c>
      <c r="E64" s="622">
        <v>41242</v>
      </c>
      <c r="F64" s="622">
        <v>140701</v>
      </c>
      <c r="G64" s="712"/>
    </row>
    <row r="65" spans="1:8">
      <c r="A65" s="615" t="s">
        <v>470</v>
      </c>
      <c r="B65" s="623"/>
      <c r="C65" s="623"/>
      <c r="D65" s="623"/>
      <c r="E65" s="623"/>
      <c r="F65" s="624"/>
      <c r="G65" s="113"/>
    </row>
    <row r="66" spans="1:8">
      <c r="A66" s="615" t="s">
        <v>757</v>
      </c>
      <c r="B66" s="623"/>
      <c r="C66" s="623"/>
      <c r="D66" s="623"/>
      <c r="E66" s="623"/>
      <c r="F66" s="624"/>
      <c r="G66" s="113"/>
    </row>
    <row r="67" spans="1:8">
      <c r="A67" s="626"/>
      <c r="B67" s="626"/>
      <c r="C67" s="626"/>
      <c r="D67" s="626"/>
      <c r="E67" s="626"/>
      <c r="F67" s="630"/>
    </row>
    <row r="68" spans="1:8" ht="15">
      <c r="A68" s="684" t="s">
        <v>744</v>
      </c>
      <c r="B68" s="684"/>
      <c r="C68" s="684"/>
      <c r="D68" s="684"/>
      <c r="E68" s="684"/>
      <c r="F68" s="107"/>
      <c r="G68" s="637"/>
    </row>
    <row r="69" spans="1:8" ht="15">
      <c r="A69" s="47" t="s">
        <v>471</v>
      </c>
      <c r="B69" s="48">
        <v>2007</v>
      </c>
      <c r="C69" s="48">
        <v>2008</v>
      </c>
      <c r="D69" s="48">
        <v>2009</v>
      </c>
      <c r="E69" s="119">
        <v>2010</v>
      </c>
      <c r="G69" s="712"/>
      <c r="H69" s="715"/>
    </row>
    <row r="70" spans="1:8">
      <c r="A70" s="122" t="s">
        <v>285</v>
      </c>
      <c r="B70" s="54">
        <v>1449625</v>
      </c>
      <c r="C70" s="54">
        <v>1502954</v>
      </c>
      <c r="D70" s="54">
        <v>1540258</v>
      </c>
      <c r="E70" s="51">
        <v>1812011</v>
      </c>
      <c r="G70" s="712"/>
      <c r="H70" s="712"/>
    </row>
    <row r="71" spans="1:8">
      <c r="A71" s="620" t="s">
        <v>472</v>
      </c>
      <c r="B71" s="57">
        <v>479264</v>
      </c>
      <c r="C71" s="57">
        <v>516243</v>
      </c>
      <c r="D71" s="57">
        <v>650585</v>
      </c>
      <c r="E71" s="57">
        <v>752777</v>
      </c>
      <c r="G71" s="712"/>
      <c r="H71" s="712"/>
    </row>
    <row r="72" spans="1:8">
      <c r="A72" s="620" t="s">
        <v>432</v>
      </c>
      <c r="B72" s="57">
        <v>108141</v>
      </c>
      <c r="C72" s="57">
        <v>96280</v>
      </c>
      <c r="D72" s="57">
        <v>85670</v>
      </c>
      <c r="E72" s="57">
        <v>102067</v>
      </c>
      <c r="G72" s="712"/>
      <c r="H72" s="712"/>
    </row>
    <row r="73" spans="1:8">
      <c r="A73" s="620" t="s">
        <v>528</v>
      </c>
      <c r="B73" s="57">
        <v>154094</v>
      </c>
      <c r="C73" s="57">
        <v>155893</v>
      </c>
      <c r="D73" s="57">
        <v>158797</v>
      </c>
      <c r="E73" s="57">
        <v>206830</v>
      </c>
      <c r="G73" s="712"/>
      <c r="H73" s="712"/>
    </row>
    <row r="74" spans="1:8">
      <c r="A74" s="620" t="s">
        <v>474</v>
      </c>
      <c r="B74" s="57">
        <v>222634</v>
      </c>
      <c r="C74" s="57">
        <v>192369</v>
      </c>
      <c r="D74" s="57">
        <v>173921</v>
      </c>
      <c r="E74" s="57">
        <v>232827</v>
      </c>
      <c r="G74" s="712"/>
      <c r="H74" s="712"/>
    </row>
    <row r="75" spans="1:8">
      <c r="A75" s="620" t="s">
        <v>475</v>
      </c>
      <c r="B75" s="57">
        <v>18984</v>
      </c>
      <c r="C75" s="57">
        <v>28970</v>
      </c>
      <c r="D75" s="57">
        <v>26013</v>
      </c>
      <c r="E75" s="57">
        <v>30712</v>
      </c>
      <c r="G75" s="712"/>
      <c r="H75" s="712"/>
    </row>
    <row r="76" spans="1:8">
      <c r="A76" s="620" t="s">
        <v>476</v>
      </c>
      <c r="B76" s="57">
        <v>20034</v>
      </c>
      <c r="C76" s="57">
        <v>20051</v>
      </c>
      <c r="D76" s="57">
        <v>13569</v>
      </c>
      <c r="E76" s="57">
        <v>16091</v>
      </c>
      <c r="G76" s="712"/>
      <c r="H76" s="712"/>
    </row>
    <row r="77" spans="1:8">
      <c r="A77" s="620" t="s">
        <v>477</v>
      </c>
      <c r="B77" s="57">
        <v>327239</v>
      </c>
      <c r="C77" s="57">
        <v>360413</v>
      </c>
      <c r="D77" s="57">
        <v>325392</v>
      </c>
      <c r="E77" s="57">
        <v>316701</v>
      </c>
      <c r="G77" s="712"/>
      <c r="H77" s="712"/>
    </row>
    <row r="78" spans="1:8">
      <c r="A78" s="620" t="s">
        <v>478</v>
      </c>
      <c r="B78" s="57">
        <v>78770</v>
      </c>
      <c r="C78" s="57">
        <v>102137</v>
      </c>
      <c r="D78" s="57">
        <v>92696</v>
      </c>
      <c r="E78" s="57">
        <v>108303</v>
      </c>
      <c r="G78" s="712"/>
      <c r="H78" s="712"/>
    </row>
    <row r="79" spans="1:8">
      <c r="A79" s="621" t="s">
        <v>479</v>
      </c>
      <c r="B79" s="62">
        <v>40465</v>
      </c>
      <c r="C79" s="62">
        <v>30598</v>
      </c>
      <c r="D79" s="62">
        <v>13615</v>
      </c>
      <c r="E79" s="62">
        <v>45703</v>
      </c>
      <c r="G79" s="712"/>
      <c r="H79" s="712"/>
    </row>
    <row r="80" spans="1:8">
      <c r="A80" s="318" t="s">
        <v>470</v>
      </c>
      <c r="B80" s="113"/>
      <c r="C80" s="113"/>
      <c r="D80" s="631"/>
      <c r="E80" s="631"/>
      <c r="F80" s="113"/>
    </row>
    <row r="82" spans="1:8" ht="20.25" customHeight="1">
      <c r="A82" s="684" t="s">
        <v>745</v>
      </c>
      <c r="B82" s="684"/>
      <c r="C82" s="684"/>
      <c r="D82" s="684"/>
      <c r="E82" s="684"/>
      <c r="F82" s="107"/>
      <c r="G82" s="637"/>
      <c r="H82" s="712"/>
    </row>
    <row r="83" spans="1:8" ht="15">
      <c r="A83" s="47" t="s">
        <v>471</v>
      </c>
      <c r="B83" s="48">
        <v>2007</v>
      </c>
      <c r="C83" s="48">
        <v>2008</v>
      </c>
      <c r="D83" s="48">
        <v>2009</v>
      </c>
      <c r="E83" s="119">
        <v>2010</v>
      </c>
      <c r="H83" s="715"/>
    </row>
    <row r="84" spans="1:8">
      <c r="A84" s="122" t="s">
        <v>285</v>
      </c>
      <c r="B84" s="54">
        <v>4275063</v>
      </c>
      <c r="C84" s="54">
        <v>4673494</v>
      </c>
      <c r="D84" s="54">
        <v>4318504</v>
      </c>
      <c r="E84" s="51">
        <v>5132323</v>
      </c>
      <c r="H84" s="712"/>
    </row>
    <row r="85" spans="1:8">
      <c r="A85" s="620" t="s">
        <v>472</v>
      </c>
      <c r="B85" s="57">
        <v>1075851</v>
      </c>
      <c r="C85" s="57">
        <v>1081783</v>
      </c>
      <c r="D85" s="57">
        <v>1117628</v>
      </c>
      <c r="E85" s="57">
        <v>1348270</v>
      </c>
      <c r="H85" s="712"/>
    </row>
    <row r="86" spans="1:8">
      <c r="A86" s="620" t="s">
        <v>432</v>
      </c>
      <c r="B86" s="57">
        <v>212220</v>
      </c>
      <c r="C86" s="57">
        <v>192722</v>
      </c>
      <c r="D86" s="57">
        <v>163247</v>
      </c>
      <c r="E86" s="57">
        <v>200223</v>
      </c>
      <c r="H86" s="712"/>
    </row>
    <row r="87" spans="1:8">
      <c r="A87" s="620" t="s">
        <v>528</v>
      </c>
      <c r="B87" s="57">
        <v>485824</v>
      </c>
      <c r="C87" s="57">
        <v>457666</v>
      </c>
      <c r="D87" s="57">
        <v>446668</v>
      </c>
      <c r="E87" s="57">
        <v>543326</v>
      </c>
      <c r="H87" s="712"/>
    </row>
    <row r="88" spans="1:8">
      <c r="A88" s="620" t="s">
        <v>474</v>
      </c>
      <c r="B88" s="57">
        <v>617920</v>
      </c>
      <c r="C88" s="57">
        <v>679418</v>
      </c>
      <c r="D88" s="57">
        <v>654807</v>
      </c>
      <c r="E88" s="57">
        <v>767165</v>
      </c>
      <c r="H88" s="712"/>
    </row>
    <row r="89" spans="1:8">
      <c r="A89" s="620" t="s">
        <v>475</v>
      </c>
      <c r="B89" s="57">
        <v>66805</v>
      </c>
      <c r="C89" s="57">
        <v>104970</v>
      </c>
      <c r="D89" s="57">
        <v>119484</v>
      </c>
      <c r="E89" s="57">
        <v>107486</v>
      </c>
      <c r="H89" s="712"/>
    </row>
    <row r="90" spans="1:8">
      <c r="A90" s="620" t="s">
        <v>476</v>
      </c>
      <c r="B90" s="57">
        <v>66699</v>
      </c>
      <c r="C90" s="57">
        <v>78830</v>
      </c>
      <c r="D90" s="57">
        <v>53233</v>
      </c>
      <c r="E90" s="57">
        <v>63974</v>
      </c>
      <c r="H90" s="712"/>
    </row>
    <row r="91" spans="1:8">
      <c r="A91" s="620" t="s">
        <v>477</v>
      </c>
      <c r="B91" s="57">
        <v>1301987</v>
      </c>
      <c r="C91" s="57">
        <v>1517132</v>
      </c>
      <c r="D91" s="57">
        <v>1272993</v>
      </c>
      <c r="E91" s="57">
        <v>1373467</v>
      </c>
      <c r="H91" s="712"/>
    </row>
    <row r="92" spans="1:8">
      <c r="A92" s="620" t="s">
        <v>478</v>
      </c>
      <c r="B92" s="57">
        <v>300743</v>
      </c>
      <c r="C92" s="57">
        <v>428663</v>
      </c>
      <c r="D92" s="57">
        <v>444646</v>
      </c>
      <c r="E92" s="57">
        <v>587711</v>
      </c>
      <c r="H92" s="712"/>
    </row>
    <row r="93" spans="1:8">
      <c r="A93" s="621" t="s">
        <v>479</v>
      </c>
      <c r="B93" s="62">
        <v>147014</v>
      </c>
      <c r="C93" s="62">
        <v>132310</v>
      </c>
      <c r="D93" s="62">
        <v>45798</v>
      </c>
      <c r="E93" s="62">
        <v>140701</v>
      </c>
      <c r="H93" s="712"/>
    </row>
    <row r="94" spans="1:8">
      <c r="A94" s="318" t="s">
        <v>470</v>
      </c>
      <c r="B94" s="113"/>
      <c r="C94" s="113"/>
      <c r="D94" s="631"/>
      <c r="E94" s="631"/>
      <c r="F94" s="113"/>
      <c r="H94" s="712"/>
    </row>
    <row r="95" spans="1:8">
      <c r="H95" s="712"/>
    </row>
    <row r="96" spans="1:8" ht="15">
      <c r="A96" s="322" t="s">
        <v>882</v>
      </c>
      <c r="B96" s="107"/>
      <c r="C96" s="107"/>
      <c r="D96" s="107"/>
      <c r="E96" s="107"/>
      <c r="F96" s="107"/>
    </row>
    <row r="97" spans="1:10" ht="15">
      <c r="A97" s="48" t="s">
        <v>471</v>
      </c>
      <c r="B97" s="48">
        <v>2009</v>
      </c>
      <c r="C97" s="48">
        <v>2010</v>
      </c>
      <c r="D97" s="119" t="s">
        <v>747</v>
      </c>
      <c r="E97" s="119" t="s">
        <v>748</v>
      </c>
      <c r="G97" s="715"/>
    </row>
    <row r="98" spans="1:10">
      <c r="A98" s="120" t="s">
        <v>749</v>
      </c>
      <c r="B98" s="632">
        <v>2.8</v>
      </c>
      <c r="C98" s="633">
        <v>2.83</v>
      </c>
      <c r="D98" s="633">
        <v>0.03</v>
      </c>
      <c r="E98" s="633">
        <v>1.1000000000000001</v>
      </c>
      <c r="G98" s="712"/>
    </row>
    <row r="99" spans="1:10">
      <c r="A99" s="629" t="s">
        <v>609</v>
      </c>
      <c r="B99" s="632">
        <v>1.72</v>
      </c>
      <c r="C99" s="633">
        <v>1.79</v>
      </c>
      <c r="D99" s="633">
        <v>7.0000000000000007E-2</v>
      </c>
      <c r="E99" s="633">
        <v>4.0999999999999996</v>
      </c>
      <c r="G99" s="712"/>
    </row>
    <row r="100" spans="1:10">
      <c r="A100" s="629" t="s">
        <v>432</v>
      </c>
      <c r="B100" s="632">
        <v>1.91</v>
      </c>
      <c r="C100" s="633">
        <v>1.96</v>
      </c>
      <c r="D100" s="633">
        <v>0.05</v>
      </c>
      <c r="E100" s="633">
        <v>2.6</v>
      </c>
      <c r="G100" s="712"/>
    </row>
    <row r="101" spans="1:10">
      <c r="A101" s="629" t="s">
        <v>750</v>
      </c>
      <c r="B101" s="632">
        <v>2.81</v>
      </c>
      <c r="C101" s="633">
        <v>2.63</v>
      </c>
      <c r="D101" s="633">
        <v>-0.18</v>
      </c>
      <c r="E101" s="633">
        <v>-6.4</v>
      </c>
      <c r="G101" s="712"/>
    </row>
    <row r="102" spans="1:10">
      <c r="A102" s="629" t="s">
        <v>474</v>
      </c>
      <c r="B102" s="632">
        <v>3.76</v>
      </c>
      <c r="C102" s="633">
        <v>3.3</v>
      </c>
      <c r="D102" s="633">
        <v>-0.46</v>
      </c>
      <c r="E102" s="633">
        <v>-12.2</v>
      </c>
      <c r="G102" s="712"/>
    </row>
    <row r="103" spans="1:10">
      <c r="A103" s="629" t="s">
        <v>751</v>
      </c>
      <c r="B103" s="632">
        <v>4.59</v>
      </c>
      <c r="C103" s="633">
        <v>3.5</v>
      </c>
      <c r="D103" s="633">
        <v>-1.0900000000000001</v>
      </c>
      <c r="E103" s="633">
        <v>-23.7</v>
      </c>
      <c r="G103" s="712"/>
    </row>
    <row r="104" spans="1:10">
      <c r="A104" s="629" t="s">
        <v>476</v>
      </c>
      <c r="B104" s="632">
        <v>3.92</v>
      </c>
      <c r="C104" s="633">
        <v>3.98</v>
      </c>
      <c r="D104" s="633">
        <v>0.06</v>
      </c>
      <c r="E104" s="633">
        <v>1.5</v>
      </c>
      <c r="G104" s="712"/>
    </row>
    <row r="105" spans="1:10">
      <c r="A105" s="629" t="s">
        <v>477</v>
      </c>
      <c r="B105" s="632">
        <v>3.91</v>
      </c>
      <c r="C105" s="633">
        <v>4.34</v>
      </c>
      <c r="D105" s="633">
        <v>0.43</v>
      </c>
      <c r="E105" s="633">
        <v>11</v>
      </c>
      <c r="G105" s="712"/>
    </row>
    <row r="106" spans="1:10">
      <c r="A106" s="629" t="s">
        <v>478</v>
      </c>
      <c r="B106" s="632">
        <v>4.8</v>
      </c>
      <c r="C106" s="633">
        <v>5.43</v>
      </c>
      <c r="D106" s="633">
        <v>0.63</v>
      </c>
      <c r="E106" s="633">
        <v>13.1</v>
      </c>
      <c r="G106" s="712"/>
    </row>
    <row r="107" spans="1:10">
      <c r="A107" s="634" t="s">
        <v>479</v>
      </c>
      <c r="B107" s="635">
        <v>3.36</v>
      </c>
      <c r="C107" s="635">
        <v>3.08</v>
      </c>
      <c r="D107" s="635">
        <v>-0.28000000000000003</v>
      </c>
      <c r="E107" s="635">
        <v>-8.3000000000000007</v>
      </c>
      <c r="G107" s="712"/>
    </row>
    <row r="108" spans="1:10">
      <c r="A108" s="318" t="s">
        <v>470</v>
      </c>
      <c r="B108" s="113"/>
      <c r="C108" s="113"/>
      <c r="D108" s="113"/>
    </row>
    <row r="109" spans="1:10">
      <c r="A109" s="616"/>
      <c r="B109" s="113"/>
      <c r="C109" s="113"/>
      <c r="D109" s="113"/>
    </row>
    <row r="110" spans="1:10" ht="15">
      <c r="A110" s="322" t="s">
        <v>752</v>
      </c>
      <c r="B110" s="107"/>
      <c r="C110" s="107"/>
      <c r="D110" s="107"/>
      <c r="E110" s="107"/>
      <c r="F110" s="107"/>
    </row>
    <row r="111" spans="1:10" ht="15">
      <c r="A111" s="47" t="s">
        <v>235</v>
      </c>
      <c r="B111" s="48"/>
      <c r="C111" s="835">
        <v>2009</v>
      </c>
      <c r="D111" s="835">
        <v>2010</v>
      </c>
      <c r="E111" s="119" t="s">
        <v>748</v>
      </c>
      <c r="H111" s="2529" t="s">
        <v>2080</v>
      </c>
      <c r="I111" s="2530"/>
      <c r="J111" s="2530"/>
    </row>
    <row r="112" spans="1:10" ht="15">
      <c r="A112" s="120" t="s">
        <v>749</v>
      </c>
      <c r="B112" s="57"/>
      <c r="C112" s="636">
        <v>72.17</v>
      </c>
      <c r="D112" s="636">
        <v>64.680000000000007</v>
      </c>
      <c r="E112" s="636">
        <v>-10.4</v>
      </c>
      <c r="H112" s="2530"/>
      <c r="I112" s="2530"/>
      <c r="J112" s="2530"/>
    </row>
    <row r="113" spans="1:10" ht="15">
      <c r="A113" s="486" t="s">
        <v>219</v>
      </c>
      <c r="B113" s="57"/>
      <c r="C113" s="633">
        <v>78.260000000000005</v>
      </c>
      <c r="D113" s="633">
        <v>60.5</v>
      </c>
      <c r="E113" s="633">
        <v>-22.7</v>
      </c>
      <c r="H113" s="2530"/>
      <c r="I113" s="2531">
        <v>2009</v>
      </c>
      <c r="J113" s="2531">
        <v>2010</v>
      </c>
    </row>
    <row r="114" spans="1:10">
      <c r="A114" s="486" t="s">
        <v>220</v>
      </c>
      <c r="B114" s="57"/>
      <c r="C114" s="633">
        <v>83.35</v>
      </c>
      <c r="D114" s="633">
        <v>66.59</v>
      </c>
      <c r="E114" s="633">
        <v>-20.100000000000001</v>
      </c>
      <c r="H114" s="486" t="s">
        <v>219</v>
      </c>
      <c r="I114" s="2532">
        <v>78.260000000000005</v>
      </c>
      <c r="J114" s="2532">
        <v>60.5</v>
      </c>
    </row>
    <row r="115" spans="1:10">
      <c r="A115" s="486" t="s">
        <v>221</v>
      </c>
      <c r="B115" s="57"/>
      <c r="C115" s="633">
        <v>83.5</v>
      </c>
      <c r="D115" s="633">
        <v>70.52</v>
      </c>
      <c r="E115" s="633">
        <v>-15.5</v>
      </c>
      <c r="H115" s="486" t="s">
        <v>220</v>
      </c>
      <c r="I115" s="2532">
        <v>83.35</v>
      </c>
      <c r="J115" s="2532">
        <v>66.59</v>
      </c>
    </row>
    <row r="116" spans="1:10">
      <c r="A116" s="486" t="s">
        <v>222</v>
      </c>
      <c r="B116" s="57"/>
      <c r="C116" s="633">
        <v>79.349999999999994</v>
      </c>
      <c r="D116" s="633">
        <v>64.62</v>
      </c>
      <c r="E116" s="633">
        <v>-18.600000000000001</v>
      </c>
      <c r="H116" s="486" t="s">
        <v>221</v>
      </c>
      <c r="I116" s="2532">
        <v>83.5</v>
      </c>
      <c r="J116" s="2532">
        <v>70.52</v>
      </c>
    </row>
    <row r="117" spans="1:10">
      <c r="A117" s="486" t="s">
        <v>223</v>
      </c>
      <c r="B117" s="57"/>
      <c r="C117" s="633">
        <v>73.92</v>
      </c>
      <c r="D117" s="633">
        <v>61.24</v>
      </c>
      <c r="E117" s="633">
        <v>-17.2</v>
      </c>
      <c r="H117" s="486" t="s">
        <v>222</v>
      </c>
      <c r="I117" s="2532">
        <v>79.349999999999994</v>
      </c>
      <c r="J117" s="2532">
        <v>64.62</v>
      </c>
    </row>
    <row r="118" spans="1:10">
      <c r="A118" s="486" t="s">
        <v>224</v>
      </c>
      <c r="B118" s="57"/>
      <c r="C118" s="633">
        <v>71.34</v>
      </c>
      <c r="D118" s="633">
        <v>61.06</v>
      </c>
      <c r="E118" s="633">
        <v>-14.4</v>
      </c>
      <c r="H118" s="486" t="s">
        <v>223</v>
      </c>
      <c r="I118" s="2532">
        <v>73.92</v>
      </c>
      <c r="J118" s="2532">
        <v>61.24</v>
      </c>
    </row>
    <row r="119" spans="1:10">
      <c r="A119" s="486" t="s">
        <v>225</v>
      </c>
      <c r="B119" s="57"/>
      <c r="C119" s="633">
        <v>68.430000000000007</v>
      </c>
      <c r="D119" s="633">
        <v>59.22</v>
      </c>
      <c r="E119" s="633">
        <v>-13.5</v>
      </c>
      <c r="H119" s="486" t="s">
        <v>224</v>
      </c>
      <c r="I119" s="2532">
        <v>71.34</v>
      </c>
      <c r="J119" s="2532">
        <v>61.06</v>
      </c>
    </row>
    <row r="120" spans="1:10">
      <c r="A120" s="486" t="s">
        <v>226</v>
      </c>
      <c r="B120" s="57"/>
      <c r="C120" s="633">
        <v>64.959999999999994</v>
      </c>
      <c r="D120" s="633">
        <v>51.42</v>
      </c>
      <c r="E120" s="633">
        <v>-20.8</v>
      </c>
      <c r="H120" s="486" t="s">
        <v>225</v>
      </c>
      <c r="I120" s="2532">
        <v>68.430000000000007</v>
      </c>
      <c r="J120" s="2532">
        <v>59.22</v>
      </c>
    </row>
    <row r="121" spans="1:10">
      <c r="A121" s="486" t="s">
        <v>227</v>
      </c>
      <c r="B121" s="57"/>
      <c r="C121" s="633">
        <v>66.13</v>
      </c>
      <c r="D121" s="633">
        <v>61.02</v>
      </c>
      <c r="E121" s="633">
        <v>-7.7</v>
      </c>
      <c r="H121" s="486" t="s">
        <v>226</v>
      </c>
      <c r="I121" s="2532">
        <v>64.959999999999994</v>
      </c>
      <c r="J121" s="2532">
        <v>51.42</v>
      </c>
    </row>
    <row r="122" spans="1:10">
      <c r="A122" s="486" t="s">
        <v>228</v>
      </c>
      <c r="B122" s="57"/>
      <c r="C122" s="633">
        <v>78.09</v>
      </c>
      <c r="D122" s="633">
        <v>72.02</v>
      </c>
      <c r="E122" s="633">
        <v>-7.8</v>
      </c>
      <c r="H122" s="486" t="s">
        <v>227</v>
      </c>
      <c r="I122" s="2532">
        <v>66.13</v>
      </c>
      <c r="J122" s="2532">
        <v>61.02</v>
      </c>
    </row>
    <row r="123" spans="1:10">
      <c r="A123" s="486" t="s">
        <v>229</v>
      </c>
      <c r="B123" s="57"/>
      <c r="C123" s="633">
        <v>65.25</v>
      </c>
      <c r="D123" s="633">
        <v>77.150000000000006</v>
      </c>
      <c r="E123" s="633">
        <v>18.2</v>
      </c>
      <c r="H123" s="486" t="s">
        <v>228</v>
      </c>
      <c r="I123" s="2532">
        <v>78.09</v>
      </c>
      <c r="J123" s="2532">
        <v>72.02</v>
      </c>
    </row>
    <row r="124" spans="1:10">
      <c r="A124" s="614" t="s">
        <v>230</v>
      </c>
      <c r="B124" s="297"/>
      <c r="C124" s="635">
        <v>59.71</v>
      </c>
      <c r="D124" s="635">
        <v>70.2</v>
      </c>
      <c r="E124" s="635">
        <v>17.600000000000001</v>
      </c>
      <c r="H124" s="486" t="s">
        <v>229</v>
      </c>
      <c r="I124" s="2532">
        <v>65.25</v>
      </c>
      <c r="J124" s="2532">
        <v>77.150000000000006</v>
      </c>
    </row>
    <row r="125" spans="1:10">
      <c r="A125" s="318" t="s">
        <v>470</v>
      </c>
      <c r="B125" s="113"/>
      <c r="C125" s="113"/>
      <c r="D125" s="113"/>
      <c r="H125" s="614" t="s">
        <v>230</v>
      </c>
      <c r="I125" s="2533">
        <v>59.71</v>
      </c>
      <c r="J125" s="2533">
        <v>70.2</v>
      </c>
    </row>
    <row r="126" spans="1:10">
      <c r="A126" s="616"/>
      <c r="B126" s="113"/>
      <c r="C126" s="113"/>
      <c r="D126" s="113"/>
    </row>
    <row r="127" spans="1:10" ht="15">
      <c r="A127" s="322" t="s">
        <v>746</v>
      </c>
      <c r="B127" s="322"/>
      <c r="C127" s="322"/>
      <c r="D127" s="322"/>
      <c r="E127" s="322"/>
      <c r="F127" s="637"/>
    </row>
    <row r="128" spans="1:10" ht="15">
      <c r="A128" s="46" t="s">
        <v>480</v>
      </c>
      <c r="B128" s="638"/>
      <c r="C128" s="638"/>
      <c r="D128" s="638"/>
      <c r="E128" s="638"/>
      <c r="F128" s="637"/>
    </row>
    <row r="129" spans="1:10">
      <c r="A129" s="47" t="s">
        <v>283</v>
      </c>
      <c r="B129" s="48">
        <v>2007</v>
      </c>
      <c r="C129" s="48">
        <v>2008</v>
      </c>
      <c r="D129" s="48">
        <v>2009</v>
      </c>
      <c r="E129" s="119">
        <v>2010</v>
      </c>
    </row>
    <row r="130" spans="1:10">
      <c r="A130" s="122" t="s">
        <v>758</v>
      </c>
      <c r="B130" s="54">
        <v>2809297</v>
      </c>
      <c r="C130" s="54">
        <v>4304871</v>
      </c>
      <c r="D130" s="54">
        <v>4293074</v>
      </c>
      <c r="E130" s="54">
        <v>4228398.75502</v>
      </c>
    </row>
    <row r="131" spans="1:10">
      <c r="A131" s="616" t="s">
        <v>759</v>
      </c>
      <c r="B131" s="57">
        <v>1610552</v>
      </c>
      <c r="C131" s="57">
        <v>2660413</v>
      </c>
      <c r="D131" s="57">
        <v>2582842</v>
      </c>
      <c r="E131" s="57">
        <v>2268912.54819</v>
      </c>
    </row>
    <row r="132" spans="1:10">
      <c r="A132" s="616" t="s">
        <v>760</v>
      </c>
      <c r="B132" s="57">
        <v>851704</v>
      </c>
      <c r="C132" s="57">
        <v>1311305</v>
      </c>
      <c r="D132" s="57">
        <v>1378928</v>
      </c>
      <c r="E132" s="57">
        <v>1507386.74826</v>
      </c>
    </row>
    <row r="133" spans="1:10">
      <c r="A133" s="836" t="s">
        <v>761</v>
      </c>
      <c r="B133" s="62">
        <v>347041</v>
      </c>
      <c r="C133" s="62">
        <v>333153</v>
      </c>
      <c r="D133" s="62">
        <v>331303</v>
      </c>
      <c r="E133" s="62">
        <v>452099.45857000002</v>
      </c>
    </row>
    <row r="134" spans="1:10" ht="15">
      <c r="A134" s="318" t="s">
        <v>470</v>
      </c>
      <c r="B134" s="639"/>
      <c r="C134" s="639"/>
      <c r="D134" s="639"/>
      <c r="E134" s="639"/>
      <c r="H134" s="2534" t="s">
        <v>2081</v>
      </c>
      <c r="I134" s="2535"/>
      <c r="J134" s="2535"/>
    </row>
    <row r="135" spans="1:10" ht="15">
      <c r="H135" s="2534"/>
      <c r="I135" s="2535">
        <v>2009</v>
      </c>
      <c r="J135" s="2535">
        <v>2010</v>
      </c>
    </row>
    <row r="136" spans="1:10" ht="15">
      <c r="A136" s="683" t="s">
        <v>843</v>
      </c>
      <c r="H136" s="486" t="s">
        <v>219</v>
      </c>
      <c r="I136" s="2535">
        <v>130</v>
      </c>
      <c r="J136" s="2535">
        <v>146</v>
      </c>
    </row>
    <row r="137" spans="1:10" ht="15">
      <c r="H137" s="486" t="s">
        <v>220</v>
      </c>
      <c r="I137" s="2535">
        <v>116</v>
      </c>
      <c r="J137" s="2535">
        <v>150</v>
      </c>
    </row>
    <row r="138" spans="1:10" ht="15">
      <c r="H138" s="486" t="s">
        <v>221</v>
      </c>
      <c r="I138" s="2535">
        <v>144</v>
      </c>
      <c r="J138" s="2535">
        <v>166</v>
      </c>
    </row>
    <row r="139" spans="1:10" ht="15">
      <c r="H139" s="486" t="s">
        <v>222</v>
      </c>
      <c r="I139" s="2535">
        <v>150</v>
      </c>
      <c r="J139" s="2535">
        <v>168</v>
      </c>
    </row>
    <row r="140" spans="1:10" ht="15">
      <c r="H140" s="486" t="s">
        <v>223</v>
      </c>
      <c r="I140" s="2535">
        <v>142</v>
      </c>
      <c r="J140" s="2535">
        <v>161</v>
      </c>
    </row>
    <row r="141" spans="1:10" ht="15">
      <c r="H141" s="486" t="s">
        <v>224</v>
      </c>
      <c r="I141" s="2535">
        <v>124</v>
      </c>
      <c r="J141" s="2535">
        <v>146</v>
      </c>
    </row>
    <row r="142" spans="1:10" ht="15">
      <c r="H142" s="486" t="s">
        <v>225</v>
      </c>
      <c r="I142" s="2535">
        <v>119</v>
      </c>
      <c r="J142" s="2535">
        <v>138</v>
      </c>
    </row>
    <row r="143" spans="1:10" ht="15">
      <c r="H143" s="486" t="s">
        <v>226</v>
      </c>
      <c r="I143" s="2535">
        <v>116</v>
      </c>
      <c r="J143" s="2535">
        <v>122</v>
      </c>
    </row>
    <row r="144" spans="1:10" ht="15">
      <c r="H144" s="486" t="s">
        <v>227</v>
      </c>
      <c r="I144" s="2535">
        <v>103</v>
      </c>
      <c r="J144" s="2535">
        <v>130</v>
      </c>
    </row>
    <row r="145" spans="8:10" ht="15">
      <c r="H145" s="486" t="s">
        <v>228</v>
      </c>
      <c r="I145" s="2535">
        <v>128</v>
      </c>
      <c r="J145" s="2535">
        <v>151</v>
      </c>
    </row>
    <row r="146" spans="8:10" ht="15">
      <c r="H146" s="486" t="s">
        <v>229</v>
      </c>
      <c r="I146" s="2535">
        <v>133</v>
      </c>
      <c r="J146" s="2535">
        <v>169</v>
      </c>
    </row>
    <row r="147" spans="8:10" ht="15">
      <c r="H147" s="614" t="s">
        <v>230</v>
      </c>
      <c r="I147" s="2535">
        <v>136</v>
      </c>
      <c r="J147" s="2535">
        <v>165</v>
      </c>
    </row>
  </sheetData>
  <protectedRanges>
    <protectedRange sqref="B6:D11" name="Range1_8_1"/>
    <protectedRange sqref="B41:E49" name="Range1_9_2_1"/>
    <protectedRange sqref="E71:E78" name="Range1_3_5_1"/>
    <protectedRange sqref="B71:D79" name="Range1_6_2_1"/>
    <protectedRange sqref="B85:D93" name="Range1_7_3_1_2"/>
    <protectedRange sqref="B16:B24" name="Range1_8_1_2"/>
    <protectedRange sqref="B112:B124" name="Range1_8_1_4"/>
    <protectedRange sqref="B99:C107" name="Range1_7_3_1_1_2"/>
    <protectedRange sqref="C113:C124" name="Range1_7_3_1_2_2"/>
    <protectedRange sqref="B130:D133" name="Range1_5_2_2_1"/>
  </protectedRanges>
  <mergeCells count="1">
    <mergeCell ref="A2:F2"/>
  </mergeCells>
  <pageMargins left="0.7" right="0.7" top="0.75" bottom="0.56999999999999995" header="0.3" footer="0.3"/>
  <pageSetup paperSize="9" scale="72" orientation="portrait" r:id="rId1"/>
  <headerFooter>
    <oddFooter>&amp;C&amp;P</oddFooter>
  </headerFooter>
  <rowBreaks count="2" manualBreakCount="2">
    <brk id="37" max="5" man="1"/>
    <brk id="8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3"/>
  <sheetViews>
    <sheetView rightToLeft="1" view="pageBreakPreview" zoomScale="90" zoomScaleSheetLayoutView="90" workbookViewId="0">
      <selection activeCell="B5" sqref="B5"/>
    </sheetView>
  </sheetViews>
  <sheetFormatPr defaultRowHeight="18.75"/>
  <cols>
    <col min="1" max="1" width="18" style="5" customWidth="1"/>
    <col min="2" max="16384" width="9.140625" style="5"/>
  </cols>
  <sheetData>
    <row r="1" spans="2:5" ht="11.25" customHeight="1">
      <c r="B1" s="2"/>
      <c r="C1" s="7"/>
      <c r="D1" s="7"/>
      <c r="E1" s="4"/>
    </row>
    <row r="2" spans="2:5" ht="20.25" customHeight="1">
      <c r="B2" s="837" t="s">
        <v>925</v>
      </c>
      <c r="C2" s="7"/>
      <c r="D2" s="7"/>
      <c r="E2" s="4"/>
    </row>
    <row r="3" spans="2:5" ht="22.5" customHeight="1">
      <c r="B3" s="20" t="s">
        <v>926</v>
      </c>
      <c r="C3" s="7"/>
      <c r="D3" s="7"/>
      <c r="E3" s="4"/>
    </row>
    <row r="4" spans="2:5">
      <c r="B4" s="20" t="s">
        <v>927</v>
      </c>
      <c r="C4" s="7"/>
      <c r="D4" s="7"/>
      <c r="E4" s="4"/>
    </row>
    <row r="5" spans="2:5" ht="18.75" customHeight="1">
      <c r="B5" s="20" t="s">
        <v>928</v>
      </c>
      <c r="C5" s="8"/>
      <c r="D5" s="9"/>
      <c r="E5" s="6"/>
    </row>
    <row r="6" spans="2:5" ht="17.25" customHeight="1">
      <c r="B6" s="20" t="s">
        <v>929</v>
      </c>
      <c r="C6" s="10"/>
      <c r="D6" s="6"/>
      <c r="E6" s="6"/>
    </row>
    <row r="7" spans="2:5">
      <c r="B7" s="20"/>
      <c r="C7" s="10"/>
      <c r="D7" s="6"/>
      <c r="E7" s="6"/>
    </row>
    <row r="8" spans="2:5">
      <c r="B8" s="20"/>
      <c r="C8" s="1"/>
    </row>
    <row r="9" spans="2:5">
      <c r="B9" s="1"/>
      <c r="C9" s="1"/>
    </row>
    <row r="10" spans="2:5">
      <c r="B10" s="1"/>
      <c r="C10" s="1"/>
    </row>
    <row r="11" spans="2:5">
      <c r="B11" s="1"/>
      <c r="C11" s="1"/>
    </row>
    <row r="12" spans="2:5">
      <c r="B12" s="1"/>
      <c r="C12" s="1"/>
    </row>
    <row r="13" spans="2:5">
      <c r="B13" s="1"/>
      <c r="C13" s="1"/>
    </row>
    <row r="14" spans="2:5">
      <c r="B14" s="1"/>
      <c r="C14" s="1"/>
    </row>
    <row r="63" spans="2:3">
      <c r="B63" s="11"/>
      <c r="C63" s="12"/>
    </row>
    <row r="64" spans="2:3">
      <c r="B64" s="11"/>
      <c r="C64" s="12"/>
    </row>
    <row r="65" spans="2:3">
      <c r="B65" s="13"/>
      <c r="C65" s="14"/>
    </row>
    <row r="66" spans="2:3">
      <c r="B66" s="15"/>
      <c r="C66" s="14"/>
    </row>
    <row r="67" spans="2:3">
      <c r="B67" s="15"/>
      <c r="C67" s="14"/>
    </row>
    <row r="68" spans="2:3">
      <c r="B68" s="15"/>
      <c r="C68" s="14"/>
    </row>
    <row r="69" spans="2:3">
      <c r="B69" s="15"/>
      <c r="C69" s="14"/>
    </row>
    <row r="70" spans="2:3">
      <c r="B70" s="15"/>
      <c r="C70" s="14"/>
    </row>
    <row r="71" spans="2:3">
      <c r="B71" s="15"/>
      <c r="C71" s="14"/>
    </row>
    <row r="77" spans="2:3">
      <c r="B77" s="13" t="s">
        <v>239</v>
      </c>
    </row>
    <row r="78" spans="2:3">
      <c r="B78" s="15" t="s">
        <v>254</v>
      </c>
    </row>
    <row r="79" spans="2:3">
      <c r="B79" s="15" t="s">
        <v>240</v>
      </c>
    </row>
    <row r="80" spans="2:3">
      <c r="B80" s="15" t="s">
        <v>255</v>
      </c>
    </row>
    <row r="81" spans="2:3">
      <c r="B81" s="15" t="s">
        <v>241</v>
      </c>
    </row>
    <row r="82" spans="2:3">
      <c r="B82" s="15" t="s">
        <v>242</v>
      </c>
    </row>
    <row r="83" spans="2:3">
      <c r="B83" s="15" t="s">
        <v>243</v>
      </c>
    </row>
    <row r="84" spans="2:3">
      <c r="B84" s="15" t="s">
        <v>244</v>
      </c>
    </row>
    <row r="85" spans="2:3">
      <c r="B85" s="15" t="s">
        <v>245</v>
      </c>
    </row>
    <row r="86" spans="2:3">
      <c r="B86" s="15" t="s">
        <v>278</v>
      </c>
    </row>
    <row r="87" spans="2:3">
      <c r="B87" s="15" t="s">
        <v>246</v>
      </c>
    </row>
    <row r="88" spans="2:3">
      <c r="B88" s="15" t="s">
        <v>247</v>
      </c>
    </row>
    <row r="93" spans="2:3">
      <c r="B93" s="16" t="s">
        <v>238</v>
      </c>
      <c r="C93" s="16"/>
    </row>
    <row r="94" spans="2:3">
      <c r="B94" s="17" t="s">
        <v>256</v>
      </c>
      <c r="C94" s="16"/>
    </row>
    <row r="95" spans="2:3">
      <c r="B95" s="17" t="s">
        <v>257</v>
      </c>
      <c r="C95" s="16"/>
    </row>
    <row r="96" spans="2:3">
      <c r="B96" s="17" t="s">
        <v>258</v>
      </c>
      <c r="C96" s="16"/>
    </row>
    <row r="97" spans="2:3">
      <c r="B97" s="17" t="s">
        <v>248</v>
      </c>
      <c r="C97" s="16"/>
    </row>
    <row r="98" spans="2:3">
      <c r="B98" s="16"/>
      <c r="C98" s="16"/>
    </row>
    <row r="99" spans="2:3">
      <c r="B99" s="16"/>
      <c r="C99" s="16"/>
    </row>
    <row r="101" spans="2:3">
      <c r="B101" s="16"/>
      <c r="C101" s="16"/>
    </row>
    <row r="102" spans="2:3">
      <c r="B102" s="16"/>
      <c r="C102" s="16"/>
    </row>
    <row r="103" spans="2:3">
      <c r="B103" s="16"/>
      <c r="C103" s="16"/>
    </row>
    <row r="104" spans="2:3">
      <c r="B104" s="16" t="s">
        <v>249</v>
      </c>
      <c r="C104" s="16"/>
    </row>
    <row r="105" spans="2:3">
      <c r="B105" s="17" t="s">
        <v>276</v>
      </c>
      <c r="C105" s="16"/>
    </row>
    <row r="106" spans="2:3">
      <c r="B106" s="17" t="s">
        <v>275</v>
      </c>
      <c r="C106" s="16"/>
    </row>
    <row r="107" spans="2:3">
      <c r="B107" s="17" t="s">
        <v>259</v>
      </c>
      <c r="C107" s="16"/>
    </row>
    <row r="108" spans="2:3">
      <c r="B108" s="17" t="s">
        <v>260</v>
      </c>
      <c r="C108" s="16"/>
    </row>
    <row r="109" spans="2:3">
      <c r="B109" s="17" t="s">
        <v>278</v>
      </c>
      <c r="C109" s="16"/>
    </row>
    <row r="110" spans="2:3">
      <c r="B110" s="17" t="s">
        <v>281</v>
      </c>
      <c r="C110" s="16"/>
    </row>
    <row r="111" spans="2:3">
      <c r="B111" s="17" t="s">
        <v>261</v>
      </c>
      <c r="C111" s="16"/>
    </row>
    <row r="112" spans="2:3">
      <c r="B112" s="16"/>
    </row>
    <row r="113" spans="2:3">
      <c r="B113" s="16"/>
      <c r="C113" s="16"/>
    </row>
    <row r="114" spans="2:3">
      <c r="B114" s="16"/>
      <c r="C114" s="16"/>
    </row>
    <row r="115" spans="2:3">
      <c r="B115" s="16"/>
      <c r="C115" s="16"/>
    </row>
    <row r="116" spans="2:3">
      <c r="B116" s="16" t="s">
        <v>250</v>
      </c>
      <c r="C116" s="16"/>
    </row>
    <row r="117" spans="2:3">
      <c r="B117" s="17" t="s">
        <v>262</v>
      </c>
      <c r="C117" s="16"/>
    </row>
    <row r="118" spans="2:3">
      <c r="B118" s="17" t="s">
        <v>263</v>
      </c>
      <c r="C118" s="16"/>
    </row>
    <row r="119" spans="2:3">
      <c r="B119" s="17" t="s">
        <v>251</v>
      </c>
      <c r="C119" s="16"/>
    </row>
    <row r="120" spans="2:3">
      <c r="B120" s="17" t="s">
        <v>264</v>
      </c>
      <c r="C120" s="16"/>
    </row>
    <row r="121" spans="2:3">
      <c r="C121" s="16"/>
    </row>
    <row r="122" spans="2:3">
      <c r="C122" s="16"/>
    </row>
    <row r="127" spans="2:3">
      <c r="B127" s="12" t="s">
        <v>252</v>
      </c>
    </row>
    <row r="128" spans="2:3">
      <c r="B128" s="11" t="s">
        <v>265</v>
      </c>
    </row>
    <row r="129" spans="2:5">
      <c r="B129" s="11" t="s">
        <v>253</v>
      </c>
    </row>
    <row r="130" spans="2:5">
      <c r="B130" s="11" t="s">
        <v>266</v>
      </c>
    </row>
    <row r="131" spans="2:5">
      <c r="B131" s="11" t="s">
        <v>314</v>
      </c>
    </row>
    <row r="132" spans="2:5">
      <c r="B132" s="11" t="s">
        <v>317</v>
      </c>
    </row>
    <row r="133" spans="2:5">
      <c r="B133" s="11" t="s">
        <v>319</v>
      </c>
    </row>
    <row r="134" spans="2:5">
      <c r="B134" s="11" t="s">
        <v>313</v>
      </c>
    </row>
    <row r="135" spans="2:5">
      <c r="B135" s="11" t="s">
        <v>274</v>
      </c>
    </row>
    <row r="140" spans="2:5">
      <c r="B140" s="16" t="s">
        <v>238</v>
      </c>
      <c r="C140" s="16"/>
      <c r="D140" s="16"/>
      <c r="E140" s="16"/>
    </row>
    <row r="141" spans="2:5">
      <c r="B141" s="17" t="s">
        <v>256</v>
      </c>
      <c r="C141" s="16"/>
      <c r="D141" s="16"/>
      <c r="E141" s="16"/>
    </row>
    <row r="142" spans="2:5">
      <c r="B142" s="17" t="s">
        <v>257</v>
      </c>
      <c r="C142" s="16"/>
      <c r="D142" s="16"/>
      <c r="E142" s="16"/>
    </row>
    <row r="143" spans="2:5">
      <c r="B143" s="17" t="s">
        <v>258</v>
      </c>
      <c r="C143" s="16"/>
      <c r="D143" s="16"/>
      <c r="E143" s="16"/>
    </row>
    <row r="144" spans="2:5">
      <c r="B144" s="17" t="s">
        <v>248</v>
      </c>
      <c r="C144" s="16"/>
      <c r="D144" s="16"/>
      <c r="E144" s="16"/>
    </row>
    <row r="145" spans="2:5">
      <c r="B145" s="16"/>
      <c r="C145" s="16"/>
      <c r="D145" s="16"/>
      <c r="E145" s="16"/>
    </row>
    <row r="146" spans="2:5">
      <c r="B146" s="16" t="s">
        <v>249</v>
      </c>
      <c r="C146" s="16"/>
      <c r="D146" s="16"/>
      <c r="E146" s="16"/>
    </row>
    <row r="147" spans="2:5">
      <c r="B147" s="17" t="s">
        <v>276</v>
      </c>
      <c r="C147" s="16"/>
      <c r="D147" s="16"/>
      <c r="E147" s="16"/>
    </row>
    <row r="148" spans="2:5">
      <c r="B148" s="17" t="s">
        <v>275</v>
      </c>
      <c r="C148" s="16"/>
      <c r="D148" s="16"/>
      <c r="E148" s="16"/>
    </row>
    <row r="149" spans="2:5">
      <c r="B149" s="17" t="s">
        <v>259</v>
      </c>
      <c r="C149" s="16"/>
      <c r="D149" s="16"/>
      <c r="E149" s="16"/>
    </row>
    <row r="150" spans="2:5">
      <c r="B150" s="17" t="s">
        <v>260</v>
      </c>
      <c r="C150" s="16"/>
      <c r="D150" s="16"/>
      <c r="E150" s="16"/>
    </row>
    <row r="151" spans="2:5">
      <c r="B151" s="17" t="s">
        <v>278</v>
      </c>
      <c r="C151" s="16"/>
      <c r="D151" s="16"/>
      <c r="E151" s="16"/>
    </row>
    <row r="152" spans="2:5">
      <c r="B152" s="17" t="s">
        <v>281</v>
      </c>
      <c r="C152" s="16"/>
      <c r="D152" s="16"/>
      <c r="E152" s="16"/>
    </row>
    <row r="153" spans="2:5">
      <c r="B153" s="17" t="s">
        <v>261</v>
      </c>
      <c r="C153" s="16"/>
      <c r="D153" s="16"/>
      <c r="E153" s="16"/>
    </row>
    <row r="154" spans="2:5">
      <c r="B154" s="16"/>
      <c r="C154" s="16"/>
      <c r="D154" s="16"/>
      <c r="E154" s="16"/>
    </row>
    <row r="155" spans="2:5">
      <c r="B155" s="16" t="s">
        <v>250</v>
      </c>
      <c r="C155" s="16"/>
      <c r="D155" s="16"/>
      <c r="E155" s="16"/>
    </row>
    <row r="156" spans="2:5">
      <c r="B156" s="17" t="s">
        <v>262</v>
      </c>
      <c r="C156" s="16"/>
      <c r="D156" s="16"/>
      <c r="E156" s="16"/>
    </row>
    <row r="157" spans="2:5">
      <c r="B157" s="17" t="s">
        <v>263</v>
      </c>
      <c r="C157" s="16"/>
      <c r="D157" s="16"/>
      <c r="E157" s="16"/>
    </row>
    <row r="158" spans="2:5">
      <c r="B158" s="17" t="s">
        <v>251</v>
      </c>
      <c r="C158" s="16"/>
      <c r="D158" s="16"/>
      <c r="E158" s="16"/>
    </row>
    <row r="159" spans="2:5">
      <c r="B159" s="17" t="s">
        <v>264</v>
      </c>
      <c r="C159" s="16"/>
      <c r="D159" s="16"/>
      <c r="E159" s="16"/>
    </row>
    <row r="164" spans="2:3">
      <c r="B164" s="13" t="s">
        <v>279</v>
      </c>
      <c r="C164" s="14"/>
    </row>
    <row r="165" spans="2:3">
      <c r="B165" s="15" t="s">
        <v>267</v>
      </c>
      <c r="C165" s="14"/>
    </row>
    <row r="166" spans="2:3">
      <c r="B166" s="15" t="s">
        <v>268</v>
      </c>
      <c r="C166" s="14"/>
    </row>
    <row r="167" spans="2:3">
      <c r="B167" s="15" t="s">
        <v>269</v>
      </c>
      <c r="C167" s="14"/>
    </row>
    <row r="168" spans="2:3">
      <c r="B168" s="15" t="s">
        <v>270</v>
      </c>
      <c r="C168" s="14"/>
    </row>
    <row r="169" spans="2:3">
      <c r="B169" s="15" t="s">
        <v>271</v>
      </c>
      <c r="C169" s="14"/>
    </row>
    <row r="170" spans="2:3">
      <c r="B170" s="15" t="s">
        <v>272</v>
      </c>
      <c r="C170" s="14"/>
    </row>
    <row r="171" spans="2:3">
      <c r="B171" s="13"/>
      <c r="C171" s="14"/>
    </row>
    <row r="172" spans="2:3">
      <c r="B172" s="13" t="s">
        <v>239</v>
      </c>
      <c r="C172" s="14"/>
    </row>
    <row r="173" spans="2:3">
      <c r="B173" s="15" t="s">
        <v>254</v>
      </c>
      <c r="C173" s="14"/>
    </row>
    <row r="174" spans="2:3">
      <c r="B174" s="15" t="s">
        <v>240</v>
      </c>
      <c r="C174" s="14"/>
    </row>
    <row r="175" spans="2:3">
      <c r="B175" s="15" t="s">
        <v>255</v>
      </c>
      <c r="C175" s="14"/>
    </row>
    <row r="176" spans="2:3">
      <c r="B176" s="15" t="s">
        <v>241</v>
      </c>
    </row>
    <row r="177" spans="2:2">
      <c r="B177" s="15" t="s">
        <v>242</v>
      </c>
    </row>
    <row r="178" spans="2:2">
      <c r="B178" s="15" t="s">
        <v>243</v>
      </c>
    </row>
    <row r="179" spans="2:2">
      <c r="B179" s="15" t="s">
        <v>244</v>
      </c>
    </row>
    <row r="180" spans="2:2">
      <c r="B180" s="15" t="s">
        <v>245</v>
      </c>
    </row>
    <row r="181" spans="2:2">
      <c r="B181" s="15" t="s">
        <v>278</v>
      </c>
    </row>
    <row r="182" spans="2:2">
      <c r="B182" s="15" t="s">
        <v>246</v>
      </c>
    </row>
    <row r="183" spans="2:2">
      <c r="B183" s="15" t="s">
        <v>247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9E55"/>
  </sheetPr>
  <dimension ref="A1:N247"/>
  <sheetViews>
    <sheetView rightToLeft="1" view="pageBreakPreview" zoomScale="90" zoomScaleSheetLayoutView="90" workbookViewId="0">
      <selection activeCell="A26" sqref="A1:XFD1048576"/>
    </sheetView>
  </sheetViews>
  <sheetFormatPr defaultRowHeight="14.25"/>
  <cols>
    <col min="1" max="1" width="51.140625" style="29" customWidth="1"/>
    <col min="2" max="2" width="11.42578125" style="29" bestFit="1" customWidth="1"/>
    <col min="3" max="3" width="12.7109375" style="29" bestFit="1" customWidth="1"/>
    <col min="4" max="4" width="11.7109375" style="29" customWidth="1"/>
    <col min="5" max="5" width="10.42578125" style="29" customWidth="1"/>
    <col min="6" max="6" width="9.140625" style="29" customWidth="1"/>
    <col min="7" max="7" width="13.28515625" style="29" bestFit="1" customWidth="1"/>
    <col min="8" max="9" width="9.140625" style="29" customWidth="1"/>
    <col min="10" max="10" width="9.85546875" style="29" bestFit="1" customWidth="1"/>
    <col min="11" max="16384" width="9.140625" style="29"/>
  </cols>
  <sheetData>
    <row r="1" spans="1:5" ht="18" customHeight="1">
      <c r="A1" s="323" t="s">
        <v>236</v>
      </c>
    </row>
    <row r="2" spans="1:5" ht="258.75" customHeight="1">
      <c r="A2" s="2679" t="s">
        <v>888</v>
      </c>
      <c r="B2" s="2680"/>
      <c r="C2" s="2680"/>
      <c r="D2" s="2680"/>
      <c r="E2" s="2680"/>
    </row>
    <row r="3" spans="1:5">
      <c r="A3" s="701"/>
      <c r="B3" s="701"/>
      <c r="C3" s="701"/>
      <c r="D3" s="701"/>
      <c r="E3" s="701"/>
    </row>
    <row r="4" spans="1:5" ht="15">
      <c r="A4" s="702"/>
      <c r="B4" s="701"/>
      <c r="C4" s="701"/>
      <c r="D4" s="701"/>
      <c r="E4" s="701"/>
    </row>
    <row r="5" spans="1:5" ht="30.75" customHeight="1">
      <c r="A5" s="44" t="s">
        <v>897</v>
      </c>
      <c r="B5" s="703"/>
      <c r="C5" s="704">
        <v>620316.47685125063</v>
      </c>
      <c r="D5" s="2681">
        <v>2010</v>
      </c>
      <c r="E5" s="705"/>
    </row>
    <row r="6" spans="1:5" ht="23.25" customHeight="1">
      <c r="A6" s="44" t="s">
        <v>898</v>
      </c>
      <c r="B6" s="703"/>
      <c r="C6" s="706">
        <v>0.49662867604081701</v>
      </c>
      <c r="D6" s="2681"/>
      <c r="E6" s="705"/>
    </row>
    <row r="7" spans="1:5" ht="21.75" customHeight="1">
      <c r="A7" s="44" t="s">
        <v>899</v>
      </c>
      <c r="B7" s="703"/>
      <c r="C7" s="707">
        <v>315.256247199082</v>
      </c>
      <c r="D7" s="2681"/>
      <c r="E7" s="705"/>
    </row>
    <row r="8" spans="1:5" ht="23.25" customHeight="1">
      <c r="A8" s="44" t="s">
        <v>900</v>
      </c>
      <c r="B8" s="703"/>
      <c r="C8" s="372">
        <v>177466.76090767985</v>
      </c>
      <c r="D8" s="2681"/>
      <c r="E8" s="705"/>
    </row>
    <row r="9" spans="1:5" ht="22.5" customHeight="1">
      <c r="A9" s="44" t="s">
        <v>889</v>
      </c>
      <c r="B9" s="44"/>
      <c r="C9" s="372">
        <v>51611.957614908708</v>
      </c>
      <c r="D9" s="2681"/>
      <c r="E9" s="705"/>
    </row>
    <row r="10" spans="1:5" ht="22.5" customHeight="1">
      <c r="A10" s="708" t="s">
        <v>890</v>
      </c>
      <c r="B10" s="703"/>
      <c r="C10" s="372">
        <v>202437.03265110278</v>
      </c>
      <c r="D10" s="2681"/>
      <c r="E10" s="705"/>
    </row>
    <row r="11" spans="1:5" ht="23.25" customHeight="1">
      <c r="A11" s="44" t="s">
        <v>486</v>
      </c>
      <c r="B11" s="703"/>
      <c r="C11" s="709">
        <v>11610.884797999999</v>
      </c>
      <c r="D11" s="2681"/>
      <c r="E11" s="705"/>
    </row>
    <row r="12" spans="1:5" ht="23.25" customHeight="1">
      <c r="A12" s="44" t="s">
        <v>487</v>
      </c>
      <c r="B12" s="703"/>
      <c r="C12" s="709">
        <v>10991.670990000001</v>
      </c>
      <c r="D12" s="2681"/>
      <c r="E12" s="705"/>
    </row>
    <row r="13" spans="1:5" ht="21" customHeight="1">
      <c r="A13" s="44" t="s">
        <v>488</v>
      </c>
      <c r="B13" s="703"/>
      <c r="C13" s="709">
        <v>86574.122810999994</v>
      </c>
      <c r="D13" s="2681"/>
      <c r="E13" s="705"/>
    </row>
    <row r="14" spans="1:5" ht="21.75" customHeight="1">
      <c r="A14" s="44" t="s">
        <v>99</v>
      </c>
      <c r="B14" s="703"/>
      <c r="C14" s="710">
        <v>3.0599999999999999E-2</v>
      </c>
      <c r="D14" s="2681"/>
      <c r="E14" s="705"/>
    </row>
    <row r="17" spans="1:8" ht="29.25" customHeight="1">
      <c r="A17" s="323" t="s">
        <v>531</v>
      </c>
    </row>
    <row r="18" spans="1:8" ht="240.75" customHeight="1">
      <c r="A18" s="2682" t="s">
        <v>920</v>
      </c>
      <c r="B18" s="2682"/>
      <c r="C18" s="2682"/>
      <c r="D18" s="2682"/>
      <c r="E18" s="2682"/>
    </row>
    <row r="19" spans="1:8" hidden="1"/>
    <row r="20" spans="1:8" ht="15">
      <c r="A20" s="2683" t="s">
        <v>128</v>
      </c>
      <c r="B20" s="2683"/>
      <c r="C20" s="2683"/>
      <c r="D20" s="2683"/>
      <c r="E20" s="2683"/>
      <c r="F20" s="637"/>
      <c r="G20" s="637"/>
      <c r="H20" s="637"/>
    </row>
    <row r="21" spans="1:8">
      <c r="A21" s="46" t="s">
        <v>491</v>
      </c>
      <c r="B21" s="24"/>
      <c r="C21" s="24"/>
      <c r="D21" s="24"/>
      <c r="E21" s="24"/>
      <c r="F21" s="26"/>
    </row>
    <row r="22" spans="1:8">
      <c r="A22" s="47" t="s">
        <v>284</v>
      </c>
      <c r="B22" s="48">
        <v>2005</v>
      </c>
      <c r="C22" s="48">
        <v>2008</v>
      </c>
      <c r="D22" s="49">
        <v>2009</v>
      </c>
      <c r="E22" s="49" t="s">
        <v>677</v>
      </c>
    </row>
    <row r="23" spans="1:8">
      <c r="A23" s="50" t="s">
        <v>285</v>
      </c>
      <c r="B23" s="51">
        <v>383429.8325380598</v>
      </c>
      <c r="C23" s="51">
        <v>705159.12021122978</v>
      </c>
      <c r="D23" s="51">
        <v>535310.82681124576</v>
      </c>
      <c r="E23" s="52">
        <v>620316.47685125063</v>
      </c>
    </row>
    <row r="24" spans="1:8">
      <c r="A24" s="53" t="s">
        <v>565</v>
      </c>
      <c r="B24" s="54">
        <v>365641.47431658325</v>
      </c>
      <c r="C24" s="54">
        <v>675437.8306116279</v>
      </c>
      <c r="D24" s="54">
        <v>505670.78912866523</v>
      </c>
      <c r="E24" s="55">
        <v>586930.58316392999</v>
      </c>
    </row>
    <row r="25" spans="1:8">
      <c r="A25" s="56" t="s">
        <v>100</v>
      </c>
      <c r="B25" s="57">
        <v>5862.8909999999996</v>
      </c>
      <c r="C25" s="57">
        <v>5785.6491999999998</v>
      </c>
      <c r="D25" s="57">
        <v>5988.1469219999999</v>
      </c>
      <c r="E25" s="58">
        <v>6111.3883103553844</v>
      </c>
    </row>
    <row r="26" spans="1:8">
      <c r="A26" s="56" t="s">
        <v>101</v>
      </c>
      <c r="B26" s="57">
        <v>215454.69</v>
      </c>
      <c r="C26" s="57">
        <v>412773.56711949804</v>
      </c>
      <c r="D26" s="57">
        <v>239006.01164074999</v>
      </c>
      <c r="E26" s="58">
        <v>308022.28163260425</v>
      </c>
    </row>
    <row r="27" spans="1:8">
      <c r="A27" s="59" t="s">
        <v>699</v>
      </c>
      <c r="B27" s="57">
        <v>215454.69</v>
      </c>
      <c r="C27" s="57">
        <v>412773.56711949804</v>
      </c>
      <c r="D27" s="57">
        <v>239006.01164074999</v>
      </c>
      <c r="E27" s="58">
        <v>308022.28163260425</v>
      </c>
    </row>
    <row r="28" spans="1:8">
      <c r="A28" s="56" t="s">
        <v>102</v>
      </c>
      <c r="B28" s="57">
        <v>28644.619999999992</v>
      </c>
      <c r="C28" s="57">
        <v>39210.925072160477</v>
      </c>
      <c r="D28" s="57">
        <v>30559.738857904591</v>
      </c>
      <c r="E28" s="58">
        <v>33860.19065455829</v>
      </c>
    </row>
    <row r="29" spans="1:8">
      <c r="A29" s="56" t="s">
        <v>103</v>
      </c>
      <c r="B29" s="57">
        <v>8654.5210000000006</v>
      </c>
      <c r="C29" s="57">
        <v>14009.903397567379</v>
      </c>
      <c r="D29" s="57">
        <v>14457.668172</v>
      </c>
      <c r="E29" s="58">
        <v>14365.681349575683</v>
      </c>
    </row>
    <row r="30" spans="1:8">
      <c r="A30" s="56" t="s">
        <v>104</v>
      </c>
      <c r="B30" s="57">
        <v>26321.338544798724</v>
      </c>
      <c r="C30" s="57">
        <v>65654.762847999998</v>
      </c>
      <c r="D30" s="57">
        <v>79310.199781648902</v>
      </c>
      <c r="E30" s="58">
        <v>80925.201364058201</v>
      </c>
    </row>
    <row r="31" spans="1:8">
      <c r="A31" s="56" t="s">
        <v>105</v>
      </c>
      <c r="B31" s="57">
        <v>19864.359</v>
      </c>
      <c r="C31" s="57">
        <v>32478.936776999999</v>
      </c>
      <c r="D31" s="57">
        <v>28483.931448296928</v>
      </c>
      <c r="E31" s="58">
        <v>29999.228934533279</v>
      </c>
    </row>
    <row r="32" spans="1:8">
      <c r="A32" s="56" t="s">
        <v>567</v>
      </c>
      <c r="B32" s="57">
        <v>3601.5610000000001</v>
      </c>
      <c r="C32" s="57">
        <v>6761.98305426152</v>
      </c>
      <c r="D32" s="57">
        <v>6282.6298348710898</v>
      </c>
      <c r="E32" s="58">
        <v>6571.6308072751599</v>
      </c>
    </row>
    <row r="33" spans="1:8">
      <c r="A33" s="56" t="s">
        <v>106</v>
      </c>
      <c r="B33" s="57">
        <v>23603.601201488156</v>
      </c>
      <c r="C33" s="57">
        <v>39917.618654000005</v>
      </c>
      <c r="D33" s="57">
        <v>39134.090066379598</v>
      </c>
      <c r="E33" s="58">
        <v>39661.287786866094</v>
      </c>
    </row>
    <row r="34" spans="1:8">
      <c r="A34" s="56" t="s">
        <v>107</v>
      </c>
      <c r="B34" s="57">
        <v>25621.237686755769</v>
      </c>
      <c r="C34" s="57">
        <v>46748.937010771304</v>
      </c>
      <c r="D34" s="57">
        <v>50223.345467421153</v>
      </c>
      <c r="E34" s="58">
        <v>53413.612217737376</v>
      </c>
    </row>
    <row r="35" spans="1:8">
      <c r="A35" s="56" t="s">
        <v>108</v>
      </c>
      <c r="B35" s="57">
        <v>8012.6548835405647</v>
      </c>
      <c r="C35" s="57">
        <v>12095.547478369044</v>
      </c>
      <c r="D35" s="57">
        <v>12225.026937392993</v>
      </c>
      <c r="E35" s="58">
        <v>14000.080106366346</v>
      </c>
    </row>
    <row r="36" spans="1:8">
      <c r="A36" s="60" t="s">
        <v>568</v>
      </c>
      <c r="B36" s="54">
        <v>17987.634808476527</v>
      </c>
      <c r="C36" s="54">
        <v>29575.054082000002</v>
      </c>
      <c r="D36" s="54">
        <v>30153.6825114536</v>
      </c>
      <c r="E36" s="55">
        <v>34497.546877769644</v>
      </c>
    </row>
    <row r="37" spans="1:8">
      <c r="A37" s="60" t="s">
        <v>110</v>
      </c>
      <c r="B37" s="54">
        <v>10324</v>
      </c>
      <c r="C37" s="54">
        <v>18652.900214701851</v>
      </c>
      <c r="D37" s="54">
        <v>20558.503262419999</v>
      </c>
      <c r="E37" s="55">
        <v>23231.108686534597</v>
      </c>
    </row>
    <row r="38" spans="1:8">
      <c r="A38" s="60" t="s">
        <v>111</v>
      </c>
      <c r="B38" s="54">
        <v>912.52941299999998</v>
      </c>
      <c r="C38" s="54">
        <v>1308.79062</v>
      </c>
      <c r="D38" s="54">
        <v>1502.831430486624</v>
      </c>
      <c r="E38" s="55">
        <v>1647.7043803855345</v>
      </c>
    </row>
    <row r="39" spans="1:8">
      <c r="A39" s="61" t="s">
        <v>109</v>
      </c>
      <c r="B39" s="62">
        <v>11435.806</v>
      </c>
      <c r="C39" s="62">
        <v>19815.455317100001</v>
      </c>
      <c r="D39" s="62">
        <v>22574.9795217797</v>
      </c>
      <c r="E39" s="63">
        <v>25990.466257369098</v>
      </c>
    </row>
    <row r="40" spans="1:8">
      <c r="A40" s="65" t="s">
        <v>282</v>
      </c>
      <c r="B40" s="26"/>
      <c r="C40" s="26"/>
      <c r="D40" s="26"/>
      <c r="E40" s="26"/>
      <c r="F40" s="26"/>
      <c r="G40" s="26"/>
      <c r="H40" s="26"/>
    </row>
    <row r="41" spans="1:8">
      <c r="A41" s="711" t="s">
        <v>579</v>
      </c>
      <c r="B41" s="25"/>
      <c r="C41" s="25"/>
      <c r="D41" s="25"/>
      <c r="E41" s="27"/>
      <c r="F41" s="712"/>
      <c r="G41" s="712"/>
      <c r="H41" s="712"/>
    </row>
    <row r="43" spans="1:8" ht="19.5" customHeight="1">
      <c r="A43" s="2684" t="s">
        <v>631</v>
      </c>
      <c r="B43" s="2684"/>
      <c r="C43" s="2684"/>
      <c r="D43" s="2684"/>
      <c r="E43" s="2684"/>
    </row>
    <row r="44" spans="1:8">
      <c r="A44" s="119" t="s">
        <v>283</v>
      </c>
      <c r="B44" s="48">
        <v>2005</v>
      </c>
      <c r="C44" s="48">
        <v>2008</v>
      </c>
      <c r="D44" s="49">
        <v>2009</v>
      </c>
      <c r="E44" s="49" t="s">
        <v>677</v>
      </c>
      <c r="G44" s="713"/>
    </row>
    <row r="45" spans="1:8">
      <c r="A45" s="67" t="s">
        <v>489</v>
      </c>
      <c r="B45" s="70">
        <v>383429.8325380598</v>
      </c>
      <c r="C45" s="70">
        <v>705159.12021122978</v>
      </c>
      <c r="D45" s="70">
        <v>535310.82681124576</v>
      </c>
      <c r="E45" s="70">
        <v>620316.47685125063</v>
      </c>
    </row>
    <row r="46" spans="1:8">
      <c r="A46" s="71" t="s">
        <v>570</v>
      </c>
      <c r="B46" s="72">
        <v>215454.69</v>
      </c>
      <c r="C46" s="72">
        <v>412773.56711949804</v>
      </c>
      <c r="D46" s="72">
        <v>239006.01164074999</v>
      </c>
      <c r="E46" s="72">
        <v>308022.28163260425</v>
      </c>
    </row>
    <row r="47" spans="1:8">
      <c r="A47" s="71" t="s">
        <v>571</v>
      </c>
      <c r="B47" s="72">
        <v>167975.14253805979</v>
      </c>
      <c r="C47" s="72">
        <v>292385.55309173174</v>
      </c>
      <c r="D47" s="72">
        <v>296304.81517049577</v>
      </c>
      <c r="E47" s="72">
        <v>312294.19521864637</v>
      </c>
    </row>
    <row r="48" spans="1:8">
      <c r="A48" s="67" t="s">
        <v>892</v>
      </c>
      <c r="B48" s="73">
        <v>279.02669361487551</v>
      </c>
      <c r="C48" s="73">
        <v>415.82976186364675</v>
      </c>
      <c r="D48" s="73">
        <v>293.05251671413686</v>
      </c>
      <c r="E48" s="73">
        <v>315.256247199082</v>
      </c>
    </row>
    <row r="49" spans="1:10">
      <c r="A49" s="67" t="s">
        <v>891</v>
      </c>
      <c r="B49" s="74">
        <v>156.78907761709078</v>
      </c>
      <c r="C49" s="74">
        <v>243.41106737369179</v>
      </c>
      <c r="D49" s="74">
        <v>130.84232508121326</v>
      </c>
      <c r="E49" s="75">
        <v>156.54259105627312</v>
      </c>
    </row>
    <row r="50" spans="1:10">
      <c r="A50" s="67" t="s">
        <v>893</v>
      </c>
      <c r="B50" s="74">
        <v>122.23761599778469</v>
      </c>
      <c r="C50" s="74">
        <v>172.41869448995496</v>
      </c>
      <c r="D50" s="74">
        <v>162.2101916329236</v>
      </c>
      <c r="E50" s="75">
        <v>158.71365614280853</v>
      </c>
    </row>
    <row r="51" spans="1:10">
      <c r="A51" s="67" t="s">
        <v>118</v>
      </c>
      <c r="B51" s="76">
        <v>26.056780236848937</v>
      </c>
      <c r="C51" s="76">
        <v>20.035133066072987</v>
      </c>
      <c r="D51" s="76">
        <v>-29.525843604664686</v>
      </c>
      <c r="E51" s="77">
        <v>7.5767069786347463</v>
      </c>
    </row>
    <row r="52" spans="1:10">
      <c r="A52" s="67" t="s">
        <v>572</v>
      </c>
      <c r="B52" s="76">
        <v>39.651304385524895</v>
      </c>
      <c r="C52" s="76">
        <v>24.639260727953143</v>
      </c>
      <c r="D52" s="76">
        <v>-46.246353342537091</v>
      </c>
      <c r="E52" s="77">
        <v>19.642165453042665</v>
      </c>
    </row>
    <row r="53" spans="1:10">
      <c r="A53" s="45" t="s">
        <v>573</v>
      </c>
      <c r="B53" s="78">
        <v>12.064227578623914</v>
      </c>
      <c r="C53" s="78">
        <v>14.085646751952027</v>
      </c>
      <c r="D53" s="78">
        <v>-5.9207633413707867</v>
      </c>
      <c r="E53" s="79">
        <v>-2.15555844852685</v>
      </c>
    </row>
    <row r="54" spans="1:10">
      <c r="A54" s="690" t="s">
        <v>282</v>
      </c>
    </row>
    <row r="55" spans="1:10">
      <c r="A55" s="711" t="s">
        <v>579</v>
      </c>
      <c r="B55" s="25"/>
      <c r="C55" s="25"/>
      <c r="D55" s="25"/>
      <c r="E55" s="27"/>
      <c r="F55" s="712"/>
      <c r="G55" s="712"/>
      <c r="H55" s="712"/>
    </row>
    <row r="56" spans="1:10">
      <c r="A56" s="28"/>
      <c r="B56" s="28"/>
      <c r="C56" s="28"/>
      <c r="G56" s="714"/>
      <c r="H56" s="714"/>
      <c r="I56" s="714"/>
      <c r="J56" s="714"/>
    </row>
    <row r="57" spans="1:10" ht="23.25" customHeight="1">
      <c r="A57" s="686" t="s">
        <v>632</v>
      </c>
      <c r="B57" s="26"/>
      <c r="C57" s="26"/>
      <c r="D57" s="26"/>
      <c r="E57" s="26"/>
      <c r="F57" s="26"/>
    </row>
    <row r="58" spans="1:10" ht="14.25" customHeight="1">
      <c r="A58" s="68" t="s">
        <v>315</v>
      </c>
      <c r="B58" s="26"/>
      <c r="C58" s="26"/>
      <c r="D58" s="26"/>
      <c r="E58" s="26"/>
      <c r="F58" s="26"/>
    </row>
    <row r="59" spans="1:10">
      <c r="A59" s="47" t="s">
        <v>284</v>
      </c>
      <c r="B59" s="48">
        <v>2005</v>
      </c>
      <c r="C59" s="48">
        <v>2008</v>
      </c>
      <c r="D59" s="49">
        <v>2009</v>
      </c>
      <c r="E59" s="49" t="s">
        <v>677</v>
      </c>
      <c r="F59" s="712"/>
    </row>
    <row r="60" spans="1:10" ht="15">
      <c r="A60" s="50" t="s">
        <v>285</v>
      </c>
      <c r="B60" s="80">
        <v>31.701923621027277</v>
      </c>
      <c r="C60" s="80">
        <v>29.299831181142967</v>
      </c>
      <c r="D60" s="80">
        <v>-24.08652012457927</v>
      </c>
      <c r="E60" s="80">
        <v>15.879680698103726</v>
      </c>
      <c r="F60" s="715"/>
      <c r="G60" s="713"/>
    </row>
    <row r="61" spans="1:10">
      <c r="A61" s="53" t="s">
        <v>565</v>
      </c>
      <c r="B61" s="81">
        <v>33.443171350252328</v>
      </c>
      <c r="C61" s="81">
        <v>29.462523065162728</v>
      </c>
      <c r="D61" s="81">
        <v>-25.134369706421957</v>
      </c>
      <c r="E61" s="81">
        <v>16.06970301276165</v>
      </c>
      <c r="F61" s="712"/>
    </row>
    <row r="62" spans="1:10">
      <c r="A62" s="56" t="s">
        <v>100</v>
      </c>
      <c r="B62" s="74">
        <v>-2.5589755189624697</v>
      </c>
      <c r="C62" s="74">
        <v>3.4814737971740284</v>
      </c>
      <c r="D62" s="74">
        <v>3.499999999999992</v>
      </c>
      <c r="E62" s="74">
        <v>2.0580889206743613</v>
      </c>
      <c r="F62" s="712"/>
    </row>
    <row r="63" spans="1:10">
      <c r="A63" s="56" t="s">
        <v>101</v>
      </c>
      <c r="B63" s="74">
        <v>45.905059961306364</v>
      </c>
      <c r="C63" s="74">
        <v>34.259320242481749</v>
      </c>
      <c r="D63" s="74">
        <v>-42.097549194191089</v>
      </c>
      <c r="E63" s="74">
        <v>28.876374078653999</v>
      </c>
      <c r="F63" s="712"/>
    </row>
    <row r="64" spans="1:10">
      <c r="A64" s="59" t="s">
        <v>699</v>
      </c>
      <c r="B64" s="74">
        <v>45.905059961306364</v>
      </c>
      <c r="C64" s="74">
        <v>34.259320242481749</v>
      </c>
      <c r="D64" s="74">
        <v>-42.097549194191089</v>
      </c>
      <c r="E64" s="74">
        <v>28.876374078653999</v>
      </c>
      <c r="F64" s="712"/>
    </row>
    <row r="65" spans="1:8">
      <c r="A65" s="56" t="s">
        <v>102</v>
      </c>
      <c r="B65" s="74">
        <v>23.169699568154286</v>
      </c>
      <c r="C65" s="74">
        <v>11.17358965738724</v>
      </c>
      <c r="D65" s="74">
        <v>-22.063203554455736</v>
      </c>
      <c r="E65" s="74">
        <v>10.8</v>
      </c>
      <c r="F65" s="712"/>
    </row>
    <row r="66" spans="1:8">
      <c r="A66" s="56" t="s">
        <v>103</v>
      </c>
      <c r="B66" s="74">
        <v>31.334286033832541</v>
      </c>
      <c r="C66" s="74">
        <v>11.260350997199641</v>
      </c>
      <c r="D66" s="74">
        <v>3.1960589714727705</v>
      </c>
      <c r="E66" s="74">
        <v>-0.63624936836264023</v>
      </c>
      <c r="F66" s="712"/>
    </row>
    <row r="67" spans="1:8">
      <c r="A67" s="56" t="s">
        <v>104</v>
      </c>
      <c r="B67" s="74">
        <v>25.552202585532925</v>
      </c>
      <c r="C67" s="74">
        <v>39.584069325622927</v>
      </c>
      <c r="D67" s="74">
        <v>20.798851966403653</v>
      </c>
      <c r="E67" s="74">
        <v>2.0363100671232903</v>
      </c>
      <c r="F67" s="712"/>
    </row>
    <row r="68" spans="1:8" ht="16.5" customHeight="1">
      <c r="A68" s="56" t="s">
        <v>105</v>
      </c>
      <c r="B68" s="74">
        <v>12.530660850195005</v>
      </c>
      <c r="C68" s="74">
        <v>24.154957098623854</v>
      </c>
      <c r="D68" s="74">
        <v>-12.300295899871138</v>
      </c>
      <c r="E68" s="74">
        <v>5.3198326536730622</v>
      </c>
      <c r="F68" s="712"/>
    </row>
    <row r="69" spans="1:8">
      <c r="A69" s="56" t="s">
        <v>567</v>
      </c>
      <c r="B69" s="74">
        <v>21.805175220278812</v>
      </c>
      <c r="C69" s="74">
        <v>39.021033187942436</v>
      </c>
      <c r="D69" s="74">
        <v>-7.0889444049750061</v>
      </c>
      <c r="E69" s="74">
        <v>4.6000000000000041</v>
      </c>
      <c r="F69" s="712"/>
    </row>
    <row r="70" spans="1:8">
      <c r="A70" s="56" t="s">
        <v>106</v>
      </c>
      <c r="B70" s="74">
        <v>17.456974422340139</v>
      </c>
      <c r="C70" s="74">
        <v>19.901533863991361</v>
      </c>
      <c r="D70" s="74">
        <v>-1.9628640536198283</v>
      </c>
      <c r="E70" s="74">
        <v>1.3471572217272909</v>
      </c>
      <c r="F70" s="712"/>
    </row>
    <row r="71" spans="1:8">
      <c r="A71" s="56" t="s">
        <v>107</v>
      </c>
      <c r="B71" s="74">
        <v>20.149036898702974</v>
      </c>
      <c r="C71" s="74">
        <v>16.615787793781944</v>
      </c>
      <c r="D71" s="74">
        <v>7.4320587350452882</v>
      </c>
      <c r="E71" s="74">
        <v>6.3521589822917779</v>
      </c>
      <c r="F71" s="712"/>
    </row>
    <row r="72" spans="1:8">
      <c r="A72" s="56" t="s">
        <v>108</v>
      </c>
      <c r="B72" s="74">
        <v>7.1055031314972297</v>
      </c>
      <c r="C72" s="74">
        <v>28.859730662530048</v>
      </c>
      <c r="D72" s="74">
        <v>1.0704720828511594</v>
      </c>
      <c r="E72" s="74">
        <v>14.519830328912843</v>
      </c>
      <c r="F72" s="712"/>
    </row>
    <row r="73" spans="1:8">
      <c r="A73" s="60" t="s">
        <v>568</v>
      </c>
      <c r="B73" s="81">
        <v>17.628919225140777</v>
      </c>
      <c r="C73" s="81">
        <v>8.3573462372682705</v>
      </c>
      <c r="D73" s="81">
        <v>1.9564746284124857</v>
      </c>
      <c r="E73" s="81">
        <v>14.405750822195817</v>
      </c>
      <c r="F73" s="712"/>
    </row>
    <row r="74" spans="1:8">
      <c r="A74" s="60" t="s">
        <v>110</v>
      </c>
      <c r="B74" s="81">
        <v>2.7742169712645364</v>
      </c>
      <c r="C74" s="81">
        <v>61.209597488418275</v>
      </c>
      <c r="D74" s="81">
        <v>10.21612202812403</v>
      </c>
      <c r="E74" s="81">
        <v>12.999999999999989</v>
      </c>
      <c r="F74" s="712"/>
    </row>
    <row r="75" spans="1:8">
      <c r="A75" s="60" t="s">
        <v>111</v>
      </c>
      <c r="B75" s="81">
        <v>3.7372880076346036</v>
      </c>
      <c r="C75" s="81">
        <v>29.42878809676359</v>
      </c>
      <c r="D75" s="81">
        <v>14.825962802715065</v>
      </c>
      <c r="E75" s="81">
        <v>9.6400000000000041</v>
      </c>
      <c r="F75" s="712"/>
    </row>
    <row r="76" spans="1:8">
      <c r="A76" s="61" t="s">
        <v>109</v>
      </c>
      <c r="B76" s="74">
        <v>25.839242372407085</v>
      </c>
      <c r="C76" s="74">
        <v>22.068966408550494</v>
      </c>
      <c r="D76" s="74">
        <v>13.926120598896063</v>
      </c>
      <c r="E76" s="74">
        <v>15.12952307351707</v>
      </c>
      <c r="F76" s="712"/>
    </row>
    <row r="77" spans="1:8">
      <c r="A77" s="65" t="s">
        <v>282</v>
      </c>
      <c r="B77" s="31"/>
      <c r="C77" s="31"/>
      <c r="D77" s="31"/>
      <c r="E77" s="31"/>
      <c r="F77" s="712"/>
      <c r="G77" s="712"/>
      <c r="H77" s="712"/>
    </row>
    <row r="78" spans="1:8">
      <c r="A78" s="711" t="s">
        <v>579</v>
      </c>
      <c r="B78" s="30"/>
      <c r="C78" s="30"/>
      <c r="D78" s="30"/>
      <c r="E78" s="30"/>
      <c r="F78" s="26"/>
      <c r="G78" s="26"/>
      <c r="H78" s="26"/>
    </row>
    <row r="79" spans="1:8" ht="15">
      <c r="A79" s="26"/>
      <c r="B79" s="26"/>
      <c r="C79" s="26"/>
      <c r="D79" s="26"/>
      <c r="E79" s="26"/>
      <c r="F79" s="32"/>
      <c r="G79" s="32"/>
      <c r="H79" s="32"/>
    </row>
    <row r="80" spans="1:8" ht="15">
      <c r="A80" s="686" t="s">
        <v>633</v>
      </c>
      <c r="B80" s="32"/>
      <c r="C80" s="32"/>
      <c r="D80" s="32"/>
      <c r="E80" s="32"/>
      <c r="F80" s="32"/>
      <c r="G80" s="32"/>
    </row>
    <row r="81" spans="1:8">
      <c r="A81" s="46" t="s">
        <v>315</v>
      </c>
      <c r="B81" s="26"/>
      <c r="C81" s="26"/>
      <c r="D81" s="26"/>
      <c r="E81" s="26"/>
      <c r="F81" s="712"/>
      <c r="G81" s="712"/>
      <c r="H81" s="712"/>
    </row>
    <row r="82" spans="1:8">
      <c r="A82" s="47" t="s">
        <v>284</v>
      </c>
      <c r="B82" s="48">
        <v>2005</v>
      </c>
      <c r="C82" s="48">
        <v>2008</v>
      </c>
      <c r="D82" s="49">
        <v>2009</v>
      </c>
      <c r="E82" s="49" t="s">
        <v>677</v>
      </c>
    </row>
    <row r="83" spans="1:8">
      <c r="A83" s="50" t="s">
        <v>285</v>
      </c>
      <c r="B83" s="82">
        <v>100</v>
      </c>
      <c r="C83" s="82">
        <v>100</v>
      </c>
      <c r="D83" s="82">
        <v>100</v>
      </c>
      <c r="E83" s="82">
        <v>100</v>
      </c>
    </row>
    <row r="84" spans="1:8">
      <c r="A84" s="53" t="s">
        <v>565</v>
      </c>
      <c r="B84" s="81">
        <v>95.360726601858488</v>
      </c>
      <c r="C84" s="81">
        <v>95.785165539559515</v>
      </c>
      <c r="D84" s="81">
        <v>94.463022939561839</v>
      </c>
      <c r="E84" s="81">
        <v>94.617925698703246</v>
      </c>
    </row>
    <row r="85" spans="1:8">
      <c r="A85" s="56" t="s">
        <v>100</v>
      </c>
      <c r="B85" s="74">
        <v>1.529064903789936</v>
      </c>
      <c r="C85" s="74">
        <v>0.82047427795685512</v>
      </c>
      <c r="D85" s="74">
        <v>1.1186298916594604</v>
      </c>
      <c r="E85" s="74">
        <v>0.98520489756728968</v>
      </c>
    </row>
    <row r="86" spans="1:8">
      <c r="A86" s="56" t="s">
        <v>101</v>
      </c>
      <c r="B86" s="74">
        <v>56.191425840245103</v>
      </c>
      <c r="C86" s="74">
        <v>58.536230375330334</v>
      </c>
      <c r="D86" s="74">
        <v>44.648081015746975</v>
      </c>
      <c r="E86" s="74">
        <v>49.655666603624127</v>
      </c>
    </row>
    <row r="87" spans="1:8">
      <c r="A87" s="59" t="s">
        <v>699</v>
      </c>
      <c r="B87" s="74">
        <v>56.191425840245103</v>
      </c>
      <c r="C87" s="74">
        <v>58.536230375330334</v>
      </c>
      <c r="D87" s="74">
        <v>44.648081015746975</v>
      </c>
      <c r="E87" s="74">
        <v>49.655666603624127</v>
      </c>
    </row>
    <row r="88" spans="1:8">
      <c r="A88" s="56" t="s">
        <v>102</v>
      </c>
      <c r="B88" s="74">
        <v>7.4706289310852378</v>
      </c>
      <c r="C88" s="74">
        <v>5.5605783075477886</v>
      </c>
      <c r="D88" s="74">
        <v>5.7087840049758904</v>
      </c>
      <c r="E88" s="74">
        <v>5.4585347831535715</v>
      </c>
    </row>
    <row r="89" spans="1:8">
      <c r="A89" s="56" t="s">
        <v>103</v>
      </c>
      <c r="B89" s="74">
        <v>2.2571329264373126</v>
      </c>
      <c r="C89" s="74">
        <v>1.9867719208355024</v>
      </c>
      <c r="D89" s="74">
        <v>2.7007987598759837</v>
      </c>
      <c r="E89" s="74">
        <v>2.3158632545916582</v>
      </c>
    </row>
    <row r="90" spans="1:8">
      <c r="A90" s="56" t="s">
        <v>104</v>
      </c>
      <c r="B90" s="74">
        <v>6.8647080407302452</v>
      </c>
      <c r="C90" s="74">
        <v>9.3106308868746073</v>
      </c>
      <c r="D90" s="74">
        <v>14.815728696183129</v>
      </c>
      <c r="E90" s="74">
        <v>13.045792653265881</v>
      </c>
    </row>
    <row r="91" spans="1:8">
      <c r="A91" s="56" t="s">
        <v>105</v>
      </c>
      <c r="B91" s="74">
        <v>5.1807025208525541</v>
      </c>
      <c r="C91" s="74">
        <v>4.6059018235871312</v>
      </c>
      <c r="D91" s="74">
        <v>5.3210079119771949</v>
      </c>
      <c r="E91" s="74">
        <v>4.8361167329957881</v>
      </c>
    </row>
    <row r="92" spans="1:8">
      <c r="A92" s="56" t="s">
        <v>567</v>
      </c>
      <c r="B92" s="74">
        <v>0.93930119525650158</v>
      </c>
      <c r="C92" s="74">
        <v>0.95893009966828113</v>
      </c>
      <c r="D92" s="74">
        <v>1.1736414658929339</v>
      </c>
      <c r="E92" s="74">
        <v>1.0593996858882422</v>
      </c>
    </row>
    <row r="93" spans="1:8">
      <c r="A93" s="56" t="s">
        <v>106</v>
      </c>
      <c r="B93" s="74">
        <v>6.1559115119570711</v>
      </c>
      <c r="C93" s="74">
        <v>5.6607959125654812</v>
      </c>
      <c r="D93" s="74">
        <v>7.310535880526575</v>
      </c>
      <c r="E93" s="74">
        <v>6.3937182497856986</v>
      </c>
    </row>
    <row r="94" spans="1:8">
      <c r="A94" s="56" t="s">
        <v>107</v>
      </c>
      <c r="B94" s="74">
        <v>6.6821189987121183</v>
      </c>
      <c r="C94" s="74">
        <v>6.6295585876798571</v>
      </c>
      <c r="D94" s="74">
        <v>9.3820903579688384</v>
      </c>
      <c r="E94" s="74">
        <v>8.6107034410671872</v>
      </c>
    </row>
    <row r="95" spans="1:8">
      <c r="A95" s="56" t="s">
        <v>108</v>
      </c>
      <c r="B95" s="74">
        <v>2.0897317327923908</v>
      </c>
      <c r="C95" s="74">
        <v>1.7152933475136554</v>
      </c>
      <c r="D95" s="74">
        <v>2.2837249547548608</v>
      </c>
      <c r="E95" s="74">
        <v>2.2569253967638052</v>
      </c>
    </row>
    <row r="96" spans="1:8">
      <c r="A96" s="60" t="s">
        <v>568</v>
      </c>
      <c r="B96" s="81">
        <v>4.6912455114433582</v>
      </c>
      <c r="C96" s="81">
        <v>4.1940965144350431</v>
      </c>
      <c r="D96" s="81">
        <v>5.6329296926561128</v>
      </c>
      <c r="E96" s="81">
        <v>5.5612817271726307</v>
      </c>
    </row>
    <row r="97" spans="1:8">
      <c r="A97" s="60" t="s">
        <v>110</v>
      </c>
      <c r="B97" s="81">
        <v>2.6925395793180016</v>
      </c>
      <c r="C97" s="81">
        <v>2.6452044198356806</v>
      </c>
      <c r="D97" s="81">
        <v>3.840479630289463</v>
      </c>
      <c r="E97" s="81">
        <v>3.745041370568869</v>
      </c>
    </row>
    <row r="98" spans="1:8">
      <c r="A98" s="60" t="s">
        <v>111</v>
      </c>
      <c r="B98" s="81">
        <v>0.23799124000332458</v>
      </c>
      <c r="C98" s="81">
        <v>0.18560216871448149</v>
      </c>
      <c r="D98" s="81">
        <v>0.28073996549607105</v>
      </c>
      <c r="E98" s="81">
        <v>0.26562318459592477</v>
      </c>
    </row>
    <row r="99" spans="1:8">
      <c r="A99" s="61" t="s">
        <v>109</v>
      </c>
      <c r="B99" s="74">
        <v>2.9825029326232402</v>
      </c>
      <c r="C99" s="74">
        <v>2.8100686425447199</v>
      </c>
      <c r="D99" s="74">
        <v>4.2171722280034896</v>
      </c>
      <c r="E99" s="74">
        <v>4.1898719810406604</v>
      </c>
    </row>
    <row r="100" spans="1:8">
      <c r="A100" s="65" t="s">
        <v>282</v>
      </c>
      <c r="B100" s="31"/>
      <c r="C100" s="31"/>
      <c r="D100" s="31"/>
      <c r="E100" s="31"/>
      <c r="F100" s="712"/>
      <c r="G100" s="712"/>
      <c r="H100" s="712"/>
    </row>
    <row r="101" spans="1:8">
      <c r="A101" s="711" t="s">
        <v>579</v>
      </c>
      <c r="B101" s="30"/>
      <c r="C101" s="30"/>
      <c r="D101" s="30"/>
      <c r="E101" s="30"/>
      <c r="F101" s="26"/>
      <c r="G101" s="26"/>
      <c r="H101" s="26"/>
    </row>
    <row r="102" spans="1:8" ht="15">
      <c r="A102" s="99"/>
      <c r="F102" s="32"/>
      <c r="G102" s="32"/>
    </row>
    <row r="103" spans="1:8" ht="15">
      <c r="A103" s="686" t="s">
        <v>634</v>
      </c>
      <c r="B103" s="33"/>
      <c r="C103" s="33"/>
      <c r="D103" s="33"/>
      <c r="E103" s="33"/>
    </row>
    <row r="104" spans="1:8">
      <c r="A104" s="46" t="s">
        <v>315</v>
      </c>
      <c r="B104" s="33"/>
      <c r="C104" s="33"/>
      <c r="D104" s="33"/>
      <c r="E104" s="33"/>
    </row>
    <row r="105" spans="1:8">
      <c r="A105" s="48" t="s">
        <v>283</v>
      </c>
      <c r="B105" s="48">
        <v>2005</v>
      </c>
      <c r="C105" s="48">
        <v>2008</v>
      </c>
      <c r="D105" s="49" t="s">
        <v>280</v>
      </c>
      <c r="E105" s="49" t="s">
        <v>677</v>
      </c>
    </row>
    <row r="106" spans="1:8">
      <c r="A106" s="83" t="s">
        <v>286</v>
      </c>
      <c r="B106" s="34">
        <v>51.924226466191236</v>
      </c>
      <c r="C106" s="34">
        <v>56.348709240968866</v>
      </c>
      <c r="D106" s="34">
        <v>41.215687773096199</v>
      </c>
      <c r="E106" s="111" t="s">
        <v>911</v>
      </c>
    </row>
    <row r="107" spans="1:8">
      <c r="A107" s="83" t="s">
        <v>127</v>
      </c>
      <c r="B107" s="34">
        <v>49.027223248556261</v>
      </c>
      <c r="C107" s="34">
        <v>54.576901718964841</v>
      </c>
      <c r="D107" s="34">
        <v>37.816726752377726</v>
      </c>
      <c r="E107" s="111" t="s">
        <v>911</v>
      </c>
    </row>
    <row r="108" spans="1:8">
      <c r="A108" s="83" t="s">
        <v>113</v>
      </c>
      <c r="B108" s="34">
        <v>0.83102330768269428</v>
      </c>
      <c r="C108" s="34">
        <v>0.88661205815890343</v>
      </c>
      <c r="D108" s="34">
        <v>1.7748261064688049</v>
      </c>
      <c r="E108" s="111">
        <v>1.8717679170698931</v>
      </c>
    </row>
    <row r="109" spans="1:8">
      <c r="A109" s="83" t="s">
        <v>114</v>
      </c>
      <c r="B109" s="34">
        <v>2.0659799099522838</v>
      </c>
      <c r="C109" s="34">
        <v>0.88519546384512526</v>
      </c>
      <c r="D109" s="34">
        <v>1.6241349142496653</v>
      </c>
      <c r="E109" s="111">
        <v>1.7719456761481056</v>
      </c>
    </row>
    <row r="110" spans="1:8">
      <c r="A110" s="83" t="s">
        <v>115</v>
      </c>
      <c r="B110" s="34">
        <v>9.1840250558763135</v>
      </c>
      <c r="C110" s="34">
        <v>12.802364243825931</v>
      </c>
      <c r="D110" s="34">
        <v>17.536011417549744</v>
      </c>
      <c r="E110" s="111">
        <v>13.956444176761746</v>
      </c>
    </row>
    <row r="111" spans="1:8">
      <c r="A111" s="83" t="s">
        <v>116</v>
      </c>
      <c r="B111" s="34">
        <v>61.108173959461865</v>
      </c>
      <c r="C111" s="34">
        <v>69.151073484794765</v>
      </c>
      <c r="D111" s="34">
        <v>58.751699190645944</v>
      </c>
      <c r="E111" s="111" t="s">
        <v>911</v>
      </c>
    </row>
    <row r="112" spans="1:8">
      <c r="A112" s="84" t="s">
        <v>117</v>
      </c>
      <c r="B112" s="85">
        <v>42.740147161644629</v>
      </c>
      <c r="C112" s="85">
        <v>43.546344997142931</v>
      </c>
      <c r="D112" s="85">
        <v>23.679676355546494</v>
      </c>
      <c r="E112" s="112" t="s">
        <v>911</v>
      </c>
    </row>
    <row r="113" spans="1:12">
      <c r="A113" s="65" t="s">
        <v>282</v>
      </c>
      <c r="B113" s="35"/>
      <c r="C113" s="35"/>
      <c r="D113" s="35"/>
      <c r="E113" s="35"/>
    </row>
    <row r="114" spans="1:12">
      <c r="A114" s="66" t="s">
        <v>901</v>
      </c>
    </row>
    <row r="115" spans="1:12">
      <c r="A115" s="28"/>
    </row>
    <row r="116" spans="1:12" ht="15">
      <c r="A116" s="686" t="s">
        <v>635</v>
      </c>
      <c r="B116" s="36"/>
      <c r="C116" s="36"/>
      <c r="D116" s="36"/>
      <c r="E116" s="36"/>
    </row>
    <row r="117" spans="1:12">
      <c r="A117" s="47" t="s">
        <v>283</v>
      </c>
      <c r="B117" s="48">
        <v>2005</v>
      </c>
      <c r="C117" s="48">
        <v>2007</v>
      </c>
      <c r="D117" s="49">
        <v>2008</v>
      </c>
      <c r="E117" s="49">
        <v>2009</v>
      </c>
    </row>
    <row r="118" spans="1:12">
      <c r="A118" s="86" t="s">
        <v>489</v>
      </c>
      <c r="B118" s="87">
        <v>383429.83253806003</v>
      </c>
      <c r="C118" s="87">
        <v>545367.39434975374</v>
      </c>
      <c r="D118" s="87">
        <v>705159.12021122978</v>
      </c>
      <c r="E118" s="87">
        <v>535310.82681124576</v>
      </c>
      <c r="G118" s="716"/>
      <c r="H118" s="37">
        <v>705159.12021123001</v>
      </c>
      <c r="I118" s="37">
        <v>535232.24462844594</v>
      </c>
      <c r="J118" s="37">
        <v>620226.53240282903</v>
      </c>
      <c r="K118" s="716" t="s">
        <v>575</v>
      </c>
      <c r="L118" s="716"/>
    </row>
    <row r="119" spans="1:12">
      <c r="A119" s="86" t="s">
        <v>490</v>
      </c>
      <c r="B119" s="87">
        <v>199092.974586</v>
      </c>
      <c r="C119" s="87">
        <v>281050.1908876021</v>
      </c>
      <c r="D119" s="88">
        <v>397348.06233399996</v>
      </c>
      <c r="E119" s="111" t="s">
        <v>906</v>
      </c>
      <c r="G119" s="716"/>
      <c r="H119" s="716">
        <v>281050.17746400001</v>
      </c>
      <c r="I119" s="716">
        <v>397348.06233399996</v>
      </c>
      <c r="J119" s="42">
        <v>220632</v>
      </c>
      <c r="K119" s="716" t="s">
        <v>577</v>
      </c>
      <c r="L119" s="716"/>
    </row>
    <row r="120" spans="1:12">
      <c r="A120" s="90" t="s">
        <v>700</v>
      </c>
      <c r="B120" s="91">
        <v>51.924160560553247</v>
      </c>
      <c r="C120" s="91">
        <v>51.534102294967724</v>
      </c>
      <c r="D120" s="91">
        <v>56.348709240968844</v>
      </c>
      <c r="E120" s="112">
        <v>41.221739012989367</v>
      </c>
      <c r="G120" s="716"/>
      <c r="H120" s="716"/>
      <c r="I120" s="716"/>
      <c r="J120" s="716"/>
      <c r="K120" s="716"/>
      <c r="L120" s="716"/>
    </row>
    <row r="121" spans="1:12">
      <c r="A121" s="65" t="s">
        <v>282</v>
      </c>
      <c r="B121" s="38"/>
      <c r="C121" s="38"/>
      <c r="D121" s="38"/>
    </row>
    <row r="122" spans="1:12">
      <c r="A122" s="66" t="s">
        <v>901</v>
      </c>
      <c r="B122" s="26"/>
      <c r="C122" s="26"/>
      <c r="D122" s="26"/>
    </row>
    <row r="123" spans="1:12">
      <c r="A123" s="26"/>
      <c r="B123" s="26"/>
      <c r="C123" s="26"/>
      <c r="D123" s="26"/>
    </row>
    <row r="124" spans="1:12" ht="15">
      <c r="A124" s="686" t="s">
        <v>636</v>
      </c>
      <c r="B124" s="26"/>
      <c r="C124" s="26"/>
      <c r="D124" s="26"/>
    </row>
    <row r="125" spans="1:12">
      <c r="A125" s="26"/>
      <c r="B125" s="26"/>
      <c r="C125" s="26"/>
      <c r="D125" s="26"/>
    </row>
    <row r="126" spans="1:12">
      <c r="A126" s="26"/>
      <c r="B126" s="26"/>
      <c r="C126" s="26"/>
      <c r="D126" s="26"/>
    </row>
    <row r="127" spans="1:12">
      <c r="A127" s="26"/>
      <c r="B127" s="26"/>
      <c r="C127" s="26"/>
      <c r="D127" s="26"/>
    </row>
    <row r="128" spans="1:12">
      <c r="A128" s="26"/>
      <c r="B128" s="26"/>
      <c r="C128" s="26"/>
      <c r="D128" s="26"/>
    </row>
    <row r="129" spans="1:9">
      <c r="A129" s="26"/>
      <c r="B129" s="26"/>
      <c r="C129" s="26"/>
      <c r="D129" s="26"/>
    </row>
    <row r="130" spans="1:9">
      <c r="A130" s="26"/>
      <c r="B130" s="26"/>
      <c r="C130" s="26"/>
      <c r="D130" s="26"/>
    </row>
    <row r="131" spans="1:9">
      <c r="A131" s="26"/>
      <c r="B131" s="26"/>
      <c r="C131" s="26"/>
      <c r="D131" s="26"/>
    </row>
    <row r="132" spans="1:9">
      <c r="A132" s="26"/>
      <c r="B132" s="26"/>
      <c r="C132" s="26"/>
      <c r="D132" s="26"/>
    </row>
    <row r="133" spans="1:9">
      <c r="A133" s="26"/>
      <c r="B133" s="26"/>
      <c r="C133" s="26"/>
      <c r="D133" s="26"/>
    </row>
    <row r="134" spans="1:9">
      <c r="A134" s="26"/>
      <c r="B134" s="26"/>
      <c r="C134" s="26"/>
      <c r="D134" s="26"/>
    </row>
    <row r="135" spans="1:9">
      <c r="A135" s="26"/>
      <c r="B135" s="26"/>
      <c r="C135" s="26"/>
      <c r="D135" s="26"/>
    </row>
    <row r="136" spans="1:9">
      <c r="A136" s="26"/>
      <c r="B136" s="26"/>
      <c r="C136" s="26"/>
      <c r="D136" s="26"/>
    </row>
    <row r="137" spans="1:9">
      <c r="A137" s="26"/>
      <c r="B137" s="26"/>
      <c r="C137" s="26"/>
      <c r="D137" s="26"/>
    </row>
    <row r="138" spans="1:9">
      <c r="A138" s="26"/>
      <c r="B138" s="26"/>
      <c r="C138" s="26"/>
      <c r="D138" s="26"/>
    </row>
    <row r="139" spans="1:9">
      <c r="A139" s="26"/>
      <c r="B139" s="26"/>
      <c r="C139" s="26"/>
      <c r="D139" s="26"/>
    </row>
    <row r="141" spans="1:9" ht="15">
      <c r="A141" s="686" t="s">
        <v>637</v>
      </c>
      <c r="B141" s="36"/>
      <c r="C141" s="36"/>
      <c r="D141" s="36"/>
      <c r="E141" s="36"/>
    </row>
    <row r="142" spans="1:9">
      <c r="A142" s="47" t="s">
        <v>283</v>
      </c>
      <c r="B142" s="47">
        <v>2005</v>
      </c>
      <c r="C142" s="47">
        <v>2008</v>
      </c>
      <c r="D142" s="47">
        <v>2009</v>
      </c>
      <c r="E142" s="47">
        <v>2010</v>
      </c>
      <c r="F142" s="701"/>
    </row>
    <row r="143" spans="1:9" ht="15.75" customHeight="1">
      <c r="A143" s="93" t="s">
        <v>489</v>
      </c>
      <c r="B143" s="87">
        <v>383429.8325380598</v>
      </c>
      <c r="C143" s="87">
        <v>705159.12021122978</v>
      </c>
      <c r="D143" s="94">
        <v>535310.82681124576</v>
      </c>
      <c r="E143" s="87">
        <v>620316.47685125063</v>
      </c>
      <c r="F143" s="701"/>
      <c r="I143" s="32"/>
    </row>
    <row r="144" spans="1:9">
      <c r="A144" s="93" t="s">
        <v>488</v>
      </c>
      <c r="B144" s="87">
        <v>35214.291892000001</v>
      </c>
      <c r="C144" s="89">
        <v>90277.039067999998</v>
      </c>
      <c r="D144" s="72">
        <v>93872.167709000001</v>
      </c>
      <c r="E144" s="72">
        <v>86574.122810999994</v>
      </c>
      <c r="F144" s="701"/>
      <c r="I144" s="26"/>
    </row>
    <row r="145" spans="1:14">
      <c r="A145" s="95" t="s">
        <v>119</v>
      </c>
      <c r="B145" s="91">
        <v>9.1840250558763081</v>
      </c>
      <c r="C145" s="91">
        <v>12.802364243825929</v>
      </c>
      <c r="D145" s="92">
        <v>17.538586034584917</v>
      </c>
      <c r="E145" s="92">
        <v>13.958457598750135</v>
      </c>
      <c r="G145" s="37">
        <v>383430.12521300005</v>
      </c>
      <c r="H145" s="37">
        <v>705159.12021123001</v>
      </c>
      <c r="I145" s="39">
        <v>535232.24462844594</v>
      </c>
      <c r="J145" s="37">
        <v>620227</v>
      </c>
      <c r="K145" s="716"/>
      <c r="L145" s="716" t="s">
        <v>575</v>
      </c>
      <c r="M145" s="716"/>
      <c r="N145" s="716"/>
    </row>
    <row r="146" spans="1:14">
      <c r="A146" s="65" t="s">
        <v>282</v>
      </c>
      <c r="B146" s="38"/>
      <c r="C146" s="38"/>
      <c r="D146" s="38"/>
      <c r="G146" s="37">
        <v>35214.291892000001</v>
      </c>
      <c r="H146" s="40">
        <v>63342.806086999997</v>
      </c>
      <c r="I146" s="41">
        <v>90277.039067999998</v>
      </c>
      <c r="J146" s="42">
        <v>93872.167709000001</v>
      </c>
      <c r="K146" s="716"/>
      <c r="L146" s="716" t="s">
        <v>576</v>
      </c>
      <c r="M146" s="716"/>
      <c r="N146" s="716"/>
    </row>
    <row r="147" spans="1:14">
      <c r="A147" s="66" t="s">
        <v>901</v>
      </c>
      <c r="B147" s="25"/>
      <c r="C147" s="25"/>
      <c r="D147" s="25"/>
      <c r="E147" s="27"/>
      <c r="F147" s="712"/>
      <c r="G147" s="712"/>
      <c r="H147" s="712"/>
    </row>
    <row r="148" spans="1:14" ht="15">
      <c r="A148" s="380"/>
      <c r="B148" s="26"/>
      <c r="C148" s="26"/>
      <c r="D148" s="26"/>
      <c r="J148" s="32"/>
    </row>
    <row r="149" spans="1:14" ht="15">
      <c r="A149" s="686" t="s">
        <v>822</v>
      </c>
      <c r="B149" s="26"/>
      <c r="C149" s="26"/>
      <c r="D149" s="26"/>
      <c r="I149" s="712"/>
    </row>
    <row r="150" spans="1:14">
      <c r="A150" s="26"/>
      <c r="B150" s="26"/>
      <c r="C150" s="26"/>
      <c r="D150" s="26"/>
      <c r="I150" s="712"/>
    </row>
    <row r="151" spans="1:14">
      <c r="A151" s="26"/>
      <c r="B151" s="26"/>
      <c r="C151" s="26"/>
      <c r="D151" s="26"/>
      <c r="I151" s="712"/>
    </row>
    <row r="152" spans="1:14">
      <c r="A152" s="26"/>
      <c r="B152" s="26"/>
      <c r="C152" s="26"/>
      <c r="D152" s="26"/>
      <c r="I152" s="712"/>
    </row>
    <row r="153" spans="1:14">
      <c r="A153" s="26"/>
      <c r="B153" s="26"/>
      <c r="C153" s="26"/>
      <c r="D153" s="26"/>
      <c r="I153" s="712"/>
    </row>
    <row r="154" spans="1:14">
      <c r="A154" s="26"/>
      <c r="B154" s="26"/>
      <c r="C154" s="26"/>
      <c r="D154" s="26"/>
      <c r="I154" s="712"/>
    </row>
    <row r="155" spans="1:14">
      <c r="A155" s="26"/>
      <c r="B155" s="26"/>
      <c r="C155" s="26"/>
      <c r="D155" s="26"/>
      <c r="I155" s="712"/>
    </row>
    <row r="156" spans="1:14">
      <c r="A156" s="26"/>
      <c r="B156" s="26"/>
      <c r="C156" s="26"/>
      <c r="D156" s="26"/>
      <c r="I156" s="712"/>
    </row>
    <row r="157" spans="1:14">
      <c r="A157" s="26"/>
      <c r="B157" s="26"/>
      <c r="C157" s="26"/>
      <c r="D157" s="26"/>
      <c r="I157" s="712"/>
    </row>
    <row r="158" spans="1:14">
      <c r="A158" s="26"/>
      <c r="B158" s="26"/>
      <c r="C158" s="26"/>
      <c r="D158" s="26"/>
      <c r="I158" s="712"/>
    </row>
    <row r="159" spans="1:14">
      <c r="A159" s="26"/>
      <c r="B159" s="26"/>
      <c r="C159" s="26"/>
      <c r="D159" s="26"/>
      <c r="I159" s="712"/>
    </row>
    <row r="160" spans="1:14">
      <c r="A160" s="26"/>
      <c r="B160" s="26"/>
      <c r="C160" s="26"/>
      <c r="D160" s="26"/>
      <c r="I160" s="712"/>
    </row>
    <row r="161" spans="1:9">
      <c r="A161" s="26"/>
      <c r="B161" s="26"/>
      <c r="C161" s="26"/>
      <c r="D161" s="26"/>
      <c r="I161" s="712"/>
    </row>
    <row r="162" spans="1:9">
      <c r="A162" s="26"/>
      <c r="B162" s="26"/>
      <c r="C162" s="26"/>
      <c r="D162" s="26"/>
      <c r="I162" s="712"/>
    </row>
    <row r="163" spans="1:9">
      <c r="A163" s="26"/>
      <c r="B163" s="26"/>
      <c r="C163" s="26"/>
      <c r="D163" s="26"/>
      <c r="I163" s="712"/>
    </row>
    <row r="164" spans="1:9" ht="15">
      <c r="A164" s="686" t="s">
        <v>638</v>
      </c>
      <c r="B164" s="36"/>
      <c r="C164" s="36"/>
      <c r="D164" s="36"/>
      <c r="E164" s="36"/>
    </row>
    <row r="165" spans="1:9">
      <c r="A165" s="46" t="s">
        <v>491</v>
      </c>
      <c r="B165" s="24"/>
      <c r="C165" s="24"/>
      <c r="D165" s="24"/>
      <c r="E165" s="24"/>
    </row>
    <row r="166" spans="1:9">
      <c r="A166" s="47" t="s">
        <v>284</v>
      </c>
      <c r="B166" s="48">
        <v>2005</v>
      </c>
      <c r="C166" s="48">
        <v>2008</v>
      </c>
      <c r="D166" s="49">
        <v>2009</v>
      </c>
      <c r="E166" s="49" t="s">
        <v>677</v>
      </c>
    </row>
    <row r="167" spans="1:9">
      <c r="A167" s="50" t="s">
        <v>285</v>
      </c>
      <c r="B167" s="51">
        <v>47277.740799999992</v>
      </c>
      <c r="C167" s="51">
        <v>104426.50664887589</v>
      </c>
      <c r="D167" s="51">
        <v>155504.88633247232</v>
      </c>
      <c r="E167" s="51">
        <v>177466.76090767985</v>
      </c>
    </row>
    <row r="168" spans="1:9">
      <c r="A168" s="717" t="s">
        <v>565</v>
      </c>
      <c r="B168" s="54">
        <v>39181.886599999991</v>
      </c>
      <c r="C168" s="54">
        <v>81694.446154752179</v>
      </c>
      <c r="D168" s="54">
        <v>114686.89982404251</v>
      </c>
      <c r="E168" s="54">
        <v>131688.61656124028</v>
      </c>
    </row>
    <row r="169" spans="1:9">
      <c r="A169" s="718" t="s">
        <v>100</v>
      </c>
      <c r="B169" s="57">
        <v>653.96540000000005</v>
      </c>
      <c r="C169" s="57">
        <v>631.01400000000001</v>
      </c>
      <c r="D169" s="57">
        <v>655.62354600000003</v>
      </c>
      <c r="E169" s="57">
        <v>669.11686156155838</v>
      </c>
    </row>
    <row r="170" spans="1:9">
      <c r="A170" s="718" t="s">
        <v>101</v>
      </c>
      <c r="B170" s="57">
        <v>7245.6342000000004</v>
      </c>
      <c r="C170" s="57">
        <v>18562.2231227667</v>
      </c>
      <c r="D170" s="57">
        <v>33930.366823249999</v>
      </c>
      <c r="E170" s="57">
        <v>43728.22647339118</v>
      </c>
    </row>
    <row r="171" spans="1:9">
      <c r="A171" s="719" t="s">
        <v>699</v>
      </c>
      <c r="B171" s="57">
        <v>7245.6342000000004</v>
      </c>
      <c r="C171" s="57">
        <v>18562.2231227667</v>
      </c>
      <c r="D171" s="57">
        <v>33930.366823249999</v>
      </c>
      <c r="E171" s="57">
        <v>43728.22647339118</v>
      </c>
    </row>
    <row r="172" spans="1:9">
      <c r="A172" s="718" t="s">
        <v>102</v>
      </c>
      <c r="B172" s="57">
        <v>8641.3626999999997</v>
      </c>
      <c r="C172" s="57">
        <v>18958.645622501546</v>
      </c>
      <c r="D172" s="57">
        <v>25696.304212444244</v>
      </c>
      <c r="E172" s="57">
        <v>28471.505067388225</v>
      </c>
    </row>
    <row r="173" spans="1:9">
      <c r="A173" s="718" t="s">
        <v>103</v>
      </c>
      <c r="B173" s="57">
        <v>5830.5127000000002</v>
      </c>
      <c r="C173" s="57">
        <v>15960.693385885701</v>
      </c>
      <c r="D173" s="57">
        <v>16195.951961000001</v>
      </c>
      <c r="E173" s="57">
        <v>18220.445956125001</v>
      </c>
    </row>
    <row r="174" spans="1:9">
      <c r="A174" s="718" t="s">
        <v>104</v>
      </c>
      <c r="B174" s="57">
        <v>1985</v>
      </c>
      <c r="C174" s="57">
        <v>4870.5965250000008</v>
      </c>
      <c r="D174" s="57">
        <v>4712.6139438700529</v>
      </c>
      <c r="E174" s="57">
        <v>4808.5773760337343</v>
      </c>
    </row>
    <row r="175" spans="1:9">
      <c r="A175" s="718" t="s">
        <v>105</v>
      </c>
      <c r="B175" s="57">
        <v>1109.5419999999999</v>
      </c>
      <c r="C175" s="57">
        <v>1497.2913579999999</v>
      </c>
      <c r="D175" s="57">
        <v>1609.8670832485709</v>
      </c>
      <c r="E175" s="57">
        <v>1695.7748594924728</v>
      </c>
    </row>
    <row r="176" spans="1:9" ht="15">
      <c r="A176" s="718" t="s">
        <v>567</v>
      </c>
      <c r="B176" s="57">
        <v>3642.2080000000001</v>
      </c>
      <c r="C176" s="57">
        <v>345.77467696536797</v>
      </c>
      <c r="D176" s="57">
        <v>1455.5056197716594</v>
      </c>
      <c r="E176" s="57">
        <v>1522.4588782811554</v>
      </c>
      <c r="H176" s="32"/>
    </row>
    <row r="177" spans="1:9">
      <c r="A177" s="718" t="s">
        <v>106</v>
      </c>
      <c r="B177" s="57">
        <v>6025.8024999999998</v>
      </c>
      <c r="C177" s="57">
        <v>10256.054107</v>
      </c>
      <c r="D177" s="57">
        <v>11600.294330565785</v>
      </c>
      <c r="E177" s="57">
        <v>12535.867977495969</v>
      </c>
      <c r="H177" s="26"/>
    </row>
    <row r="178" spans="1:9" ht="15">
      <c r="A178" s="718" t="s">
        <v>107</v>
      </c>
      <c r="B178" s="57">
        <v>2525.3270000000002</v>
      </c>
      <c r="C178" s="57">
        <v>6161.4010610328478</v>
      </c>
      <c r="D178" s="57">
        <v>16402.994757209057</v>
      </c>
      <c r="E178" s="57">
        <v>17444.939062043963</v>
      </c>
      <c r="H178" s="720"/>
    </row>
    <row r="179" spans="1:9">
      <c r="A179" s="718" t="s">
        <v>108</v>
      </c>
      <c r="B179" s="57">
        <v>1522.5320999999999</v>
      </c>
      <c r="C179" s="57">
        <v>4450.7522956000003</v>
      </c>
      <c r="D179" s="57">
        <v>2427.3775466831439</v>
      </c>
      <c r="E179" s="57">
        <v>2591.7040494269991</v>
      </c>
      <c r="H179" s="25"/>
    </row>
    <row r="180" spans="1:9">
      <c r="A180" s="721" t="s">
        <v>568</v>
      </c>
      <c r="B180" s="54">
        <v>630</v>
      </c>
      <c r="C180" s="54">
        <v>1366.448339</v>
      </c>
      <c r="D180" s="54">
        <v>3602.516663399821</v>
      </c>
      <c r="E180" s="54">
        <v>3724.663421555691</v>
      </c>
      <c r="F180" s="714"/>
      <c r="G180" s="714"/>
      <c r="H180" s="714"/>
      <c r="I180" s="714"/>
    </row>
    <row r="181" spans="1:9">
      <c r="A181" s="722" t="s">
        <v>110</v>
      </c>
      <c r="B181" s="96">
        <v>7465.8541999999998</v>
      </c>
      <c r="C181" s="96">
        <v>21365.612155123708</v>
      </c>
      <c r="D181" s="96">
        <v>37215.469845029998</v>
      </c>
      <c r="E181" s="96">
        <v>42053.480924883894</v>
      </c>
      <c r="H181" s="25"/>
    </row>
    <row r="182" spans="1:9">
      <c r="A182" s="65" t="s">
        <v>282</v>
      </c>
      <c r="B182" s="26"/>
      <c r="C182" s="26"/>
      <c r="D182" s="26"/>
      <c r="E182" s="26"/>
    </row>
    <row r="183" spans="1:9">
      <c r="A183" s="66" t="s">
        <v>901</v>
      </c>
      <c r="B183" s="25"/>
      <c r="C183" s="25"/>
      <c r="D183" s="25"/>
      <c r="E183" s="27"/>
      <c r="F183" s="712"/>
      <c r="G183" s="712"/>
      <c r="H183" s="712"/>
    </row>
    <row r="184" spans="1:9" ht="11.25" customHeight="1">
      <c r="A184" s="28"/>
      <c r="B184" s="26"/>
      <c r="C184" s="26"/>
      <c r="D184" s="26"/>
      <c r="E184" s="26"/>
    </row>
    <row r="185" spans="1:9" ht="30.75" customHeight="1">
      <c r="A185" s="686" t="s">
        <v>639</v>
      </c>
      <c r="B185" s="686"/>
      <c r="C185" s="686"/>
      <c r="D185" s="686"/>
      <c r="E185" s="686"/>
    </row>
    <row r="186" spans="1:9">
      <c r="A186" s="46" t="s">
        <v>315</v>
      </c>
      <c r="B186" s="24"/>
      <c r="C186" s="24"/>
      <c r="D186" s="24"/>
      <c r="E186" s="24"/>
    </row>
    <row r="187" spans="1:9">
      <c r="A187" s="47" t="s">
        <v>284</v>
      </c>
      <c r="B187" s="48">
        <v>2005</v>
      </c>
      <c r="C187" s="48">
        <v>2008</v>
      </c>
      <c r="D187" s="49">
        <v>2009</v>
      </c>
      <c r="E187" s="49" t="s">
        <v>677</v>
      </c>
    </row>
    <row r="188" spans="1:9">
      <c r="A188" s="50" t="s">
        <v>285</v>
      </c>
      <c r="B188" s="80">
        <v>100</v>
      </c>
      <c r="C188" s="80">
        <v>100</v>
      </c>
      <c r="D188" s="80">
        <v>100</v>
      </c>
      <c r="E188" s="80">
        <v>100</v>
      </c>
    </row>
    <row r="189" spans="1:9">
      <c r="A189" s="717" t="s">
        <v>565</v>
      </c>
      <c r="B189" s="81">
        <v>82.875970672439564</v>
      </c>
      <c r="C189" s="81">
        <v>78.231522605119707</v>
      </c>
      <c r="D189" s="81">
        <v>73.751315813214902</v>
      </c>
      <c r="E189" s="81">
        <v>74.204665644258952</v>
      </c>
    </row>
    <row r="190" spans="1:9">
      <c r="A190" s="718" t="s">
        <v>100</v>
      </c>
      <c r="B190" s="74">
        <v>1.3832416459290715</v>
      </c>
      <c r="C190" s="74">
        <v>0.60426612002039293</v>
      </c>
      <c r="D190" s="74">
        <v>0.42160961077342918</v>
      </c>
      <c r="E190" s="74">
        <v>0.37703785099770898</v>
      </c>
    </row>
    <row r="191" spans="1:9">
      <c r="A191" s="718" t="s">
        <v>101</v>
      </c>
      <c r="B191" s="74">
        <v>15.325677744736909</v>
      </c>
      <c r="C191" s="74">
        <v>17.775394120173331</v>
      </c>
      <c r="D191" s="74">
        <v>21.819485948953556</v>
      </c>
      <c r="E191" s="74">
        <v>24.640234740148934</v>
      </c>
    </row>
    <row r="192" spans="1:9">
      <c r="A192" s="719" t="s">
        <v>699</v>
      </c>
      <c r="B192" s="74">
        <v>15.325677744736909</v>
      </c>
      <c r="C192" s="74">
        <v>17.775394120173331</v>
      </c>
      <c r="D192" s="74">
        <v>21.820507899622569</v>
      </c>
      <c r="E192" s="74">
        <v>24.64131444248795</v>
      </c>
    </row>
    <row r="193" spans="1:8">
      <c r="A193" s="718" t="s">
        <v>102</v>
      </c>
      <c r="B193" s="74">
        <v>18.277867245297816</v>
      </c>
      <c r="C193" s="74">
        <v>18.155012774915637</v>
      </c>
      <c r="D193" s="74">
        <v>16.524435224180074</v>
      </c>
      <c r="E193" s="74">
        <v>16.043288851256722</v>
      </c>
    </row>
    <row r="194" spans="1:8">
      <c r="A194" s="718" t="s">
        <v>103</v>
      </c>
      <c r="B194" s="74">
        <v>12.33246894064786</v>
      </c>
      <c r="C194" s="74">
        <v>15.284139916268579</v>
      </c>
      <c r="D194" s="74">
        <v>10.41507591367435</v>
      </c>
      <c r="E194" s="74">
        <v>10.266962592281422</v>
      </c>
    </row>
    <row r="195" spans="1:8">
      <c r="A195" s="718" t="s">
        <v>104</v>
      </c>
      <c r="B195" s="74">
        <v>4.1985931781241126</v>
      </c>
      <c r="C195" s="74">
        <v>4.6641381401150515</v>
      </c>
      <c r="D195" s="74">
        <v>3.0305246703273343</v>
      </c>
      <c r="E195" s="74">
        <v>2.7095650765470438</v>
      </c>
    </row>
    <row r="196" spans="1:8">
      <c r="A196" s="718" t="s">
        <v>105</v>
      </c>
      <c r="B196" s="74">
        <v>2.3468591798701177</v>
      </c>
      <c r="C196" s="74">
        <v>1.4338230838598274</v>
      </c>
      <c r="D196" s="74">
        <v>1.0352517668201406</v>
      </c>
      <c r="E196" s="74">
        <v>0.95554505577223758</v>
      </c>
    </row>
    <row r="197" spans="1:8">
      <c r="A197" s="718" t="s">
        <v>567</v>
      </c>
      <c r="B197" s="74">
        <v>7.7038537340599849</v>
      </c>
      <c r="C197" s="74">
        <v>0.33111772868932804</v>
      </c>
      <c r="D197" s="74">
        <v>0.93598706387898412</v>
      </c>
      <c r="E197" s="74">
        <v>0.85788396119606602</v>
      </c>
    </row>
    <row r="198" spans="1:8">
      <c r="A198" s="718" t="s">
        <v>106</v>
      </c>
      <c r="B198" s="74">
        <v>12.745538170893312</v>
      </c>
      <c r="C198" s="74">
        <v>9.8213130326048326</v>
      </c>
      <c r="D198" s="74">
        <v>7.4597619432769084</v>
      </c>
      <c r="E198" s="74">
        <v>7.0637836141142314</v>
      </c>
    </row>
    <row r="199" spans="1:8">
      <c r="A199" s="718" t="s">
        <v>107</v>
      </c>
      <c r="B199" s="74">
        <v>5.3414713928124096</v>
      </c>
      <c r="C199" s="74">
        <v>5.9002271154678843</v>
      </c>
      <c r="D199" s="74">
        <v>10.548218222634594</v>
      </c>
      <c r="E199" s="74">
        <v>9.8299754685436618</v>
      </c>
    </row>
    <row r="200" spans="1:8">
      <c r="A200" s="718" t="s">
        <v>108</v>
      </c>
      <c r="B200" s="74">
        <v>3.2203994400679994</v>
      </c>
      <c r="C200" s="74">
        <v>4.2620905730048291</v>
      </c>
      <c r="D200" s="74">
        <v>1.5609654486955258</v>
      </c>
      <c r="E200" s="74">
        <v>1.460388433400907</v>
      </c>
    </row>
    <row r="201" spans="1:8">
      <c r="A201" s="721" t="s">
        <v>568</v>
      </c>
      <c r="B201" s="81">
        <v>1.3325509834852347</v>
      </c>
      <c r="C201" s="81">
        <v>1.3085263338306925</v>
      </c>
      <c r="D201" s="81">
        <v>2.3166581760637244</v>
      </c>
      <c r="E201" s="81">
        <v>2.0987949532100276</v>
      </c>
    </row>
    <row r="202" spans="1:8">
      <c r="A202" s="722" t="s">
        <v>110</v>
      </c>
      <c r="B202" s="81">
        <v>15.791478344075191</v>
      </c>
      <c r="C202" s="81">
        <v>20.459951061049594</v>
      </c>
      <c r="D202" s="81">
        <v>23.932026010721383</v>
      </c>
      <c r="E202" s="81">
        <v>23.69653940253103</v>
      </c>
    </row>
    <row r="203" spans="1:8">
      <c r="A203" s="65" t="s">
        <v>282</v>
      </c>
      <c r="B203" s="38"/>
      <c r="C203" s="38"/>
      <c r="D203" s="38"/>
      <c r="E203" s="38"/>
    </row>
    <row r="204" spans="1:8">
      <c r="A204" s="66" t="s">
        <v>901</v>
      </c>
      <c r="B204" s="25"/>
      <c r="C204" s="25"/>
      <c r="D204" s="25"/>
      <c r="E204" s="27"/>
      <c r="F204" s="712"/>
      <c r="G204" s="712"/>
      <c r="H204" s="712"/>
    </row>
    <row r="205" spans="1:8">
      <c r="A205" s="28"/>
      <c r="B205" s="26"/>
      <c r="C205" s="26"/>
      <c r="D205" s="26"/>
      <c r="E205" s="26"/>
    </row>
    <row r="206" spans="1:8" ht="15">
      <c r="A206" s="686" t="s">
        <v>640</v>
      </c>
      <c r="B206" s="686"/>
      <c r="C206" s="686"/>
      <c r="D206" s="686"/>
      <c r="E206" s="686"/>
    </row>
    <row r="207" spans="1:8">
      <c r="A207" s="46" t="s">
        <v>315</v>
      </c>
      <c r="B207" s="24"/>
      <c r="C207" s="24"/>
      <c r="D207" s="24"/>
      <c r="E207" s="24"/>
    </row>
    <row r="208" spans="1:8">
      <c r="A208" s="47" t="s">
        <v>284</v>
      </c>
      <c r="B208" s="48">
        <v>2005</v>
      </c>
      <c r="C208" s="48">
        <v>2008</v>
      </c>
      <c r="D208" s="49">
        <v>2009</v>
      </c>
      <c r="E208" s="49" t="s">
        <v>677</v>
      </c>
    </row>
    <row r="209" spans="1:5">
      <c r="A209" s="50" t="s">
        <v>285</v>
      </c>
      <c r="B209" s="97">
        <v>12.330204063423752</v>
      </c>
      <c r="C209" s="97">
        <v>14.808928035646057</v>
      </c>
      <c r="D209" s="97">
        <v>29.049456604266368</v>
      </c>
      <c r="E209" s="97">
        <v>28.609067714678112</v>
      </c>
    </row>
    <row r="210" spans="1:5">
      <c r="A210" s="717" t="s">
        <v>565</v>
      </c>
      <c r="B210" s="97">
        <v>10.218789273813414</v>
      </c>
      <c r="C210" s="97">
        <v>11.585249883782357</v>
      </c>
      <c r="D210" s="97">
        <v>21.4243564822353</v>
      </c>
      <c r="E210" s="97">
        <v>21.229263041616527</v>
      </c>
    </row>
    <row r="211" spans="1:5">
      <c r="A211" s="718" t="s">
        <v>100</v>
      </c>
      <c r="B211" s="76">
        <v>0.17055673411512301</v>
      </c>
      <c r="C211" s="76">
        <v>8.9485334857610621E-2</v>
      </c>
      <c r="D211" s="76">
        <v>0.12247530092104365</v>
      </c>
      <c r="E211" s="76">
        <v>0.10786701410190171</v>
      </c>
    </row>
    <row r="212" spans="1:5">
      <c r="A212" s="718" t="s">
        <v>101</v>
      </c>
      <c r="B212" s="76">
        <v>1.8896897385470883</v>
      </c>
      <c r="C212" s="76">
        <v>2.6323453233089293</v>
      </c>
      <c r="D212" s="76">
        <v>6.3384421020152608</v>
      </c>
      <c r="E212" s="76">
        <v>7.0493414418648479</v>
      </c>
    </row>
    <row r="213" spans="1:5">
      <c r="A213" s="719" t="s">
        <v>699</v>
      </c>
      <c r="B213" s="76">
        <v>1.889689738547087</v>
      </c>
      <c r="C213" s="76">
        <v>2.6323453233089293</v>
      </c>
      <c r="D213" s="76">
        <v>6.3384421020152608</v>
      </c>
      <c r="E213" s="76">
        <v>7.0493414418648479</v>
      </c>
    </row>
    <row r="214" spans="1:5">
      <c r="A214" s="718" t="s">
        <v>102</v>
      </c>
      <c r="B214" s="76">
        <v>2.2537011903324569</v>
      </c>
      <c r="C214" s="76">
        <v>2.6885627766996052</v>
      </c>
      <c r="D214" s="76">
        <v>4.8002586395482965</v>
      </c>
      <c r="E214" s="76">
        <v>4.5898353711174389</v>
      </c>
    </row>
    <row r="215" spans="1:5">
      <c r="A215" s="718" t="s">
        <v>103</v>
      </c>
      <c r="B215" s="76">
        <v>1.5206205165116502</v>
      </c>
      <c r="C215" s="76">
        <v>2.2634172810676674</v>
      </c>
      <c r="D215" s="76">
        <v>3.0255229578442289</v>
      </c>
      <c r="E215" s="76">
        <v>2.9372822802664631</v>
      </c>
    </row>
    <row r="216" spans="1:5">
      <c r="A216" s="718" t="s">
        <v>104</v>
      </c>
      <c r="B216" s="76">
        <v>0.51769576374915116</v>
      </c>
      <c r="C216" s="76">
        <v>0.69070886065275849</v>
      </c>
      <c r="D216" s="76">
        <v>0.88035094898832533</v>
      </c>
      <c r="E216" s="76">
        <v>0.77518130752261338</v>
      </c>
    </row>
    <row r="217" spans="1:5">
      <c r="A217" s="718" t="s">
        <v>105</v>
      </c>
      <c r="B217" s="76">
        <v>0.28937289325025722</v>
      </c>
      <c r="C217" s="76">
        <v>0.21233382864728287</v>
      </c>
      <c r="D217" s="76">
        <v>0.30073501274731756</v>
      </c>
      <c r="E217" s="76">
        <v>0.27337253205013812</v>
      </c>
    </row>
    <row r="218" spans="1:5">
      <c r="A218" s="718" t="s">
        <v>567</v>
      </c>
      <c r="B218" s="76">
        <v>0.94990209183539975</v>
      </c>
      <c r="C218" s="76">
        <v>4.903498615486835E-2</v>
      </c>
      <c r="D218" s="76">
        <v>0.2718991559430724</v>
      </c>
      <c r="E218" s="76">
        <v>0.24543260337194539</v>
      </c>
    </row>
    <row r="219" spans="1:5">
      <c r="A219" s="718" t="s">
        <v>106</v>
      </c>
      <c r="B219" s="76">
        <v>1.5715528601708033</v>
      </c>
      <c r="C219" s="76">
        <v>1.454431179153977</v>
      </c>
      <c r="D219" s="76">
        <v>2.1670203084938029</v>
      </c>
      <c r="E219" s="76">
        <v>2.0208826373802768</v>
      </c>
    </row>
    <row r="220" spans="1:5">
      <c r="A220" s="718" t="s">
        <v>107</v>
      </c>
      <c r="B220" s="76">
        <v>0.65861515868078224</v>
      </c>
      <c r="C220" s="76">
        <v>0.87376038746931406</v>
      </c>
      <c r="D220" s="76">
        <v>3.0642000751075535</v>
      </c>
      <c r="E220" s="76">
        <v>2.8122643381319032</v>
      </c>
    </row>
    <row r="221" spans="1:5">
      <c r="A221" s="718" t="s">
        <v>108</v>
      </c>
      <c r="B221" s="76">
        <v>0.39708232662070475</v>
      </c>
      <c r="C221" s="76">
        <v>0.63116992577033981</v>
      </c>
      <c r="D221" s="76">
        <v>0.45345198062639852</v>
      </c>
      <c r="E221" s="76">
        <v>0.41780351580899233</v>
      </c>
    </row>
    <row r="222" spans="1:5">
      <c r="A222" s="721" t="s">
        <v>568</v>
      </c>
      <c r="B222" s="97">
        <v>0.16430646406144345</v>
      </c>
      <c r="C222" s="97">
        <v>0.19377872310446495</v>
      </c>
      <c r="D222" s="97">
        <v>0.67297661152482036</v>
      </c>
      <c r="E222" s="97">
        <v>0.60044566935610355</v>
      </c>
    </row>
    <row r="223" spans="1:5">
      <c r="A223" s="722" t="s">
        <v>110</v>
      </c>
      <c r="B223" s="97">
        <v>1.9471239758734549</v>
      </c>
      <c r="C223" s="97">
        <v>3.0298994287592365</v>
      </c>
      <c r="D223" s="97">
        <v>6.9521235105062473</v>
      </c>
      <c r="E223" s="97">
        <v>6.7793590037054816</v>
      </c>
    </row>
    <row r="224" spans="1:5">
      <c r="A224" s="65" t="s">
        <v>282</v>
      </c>
      <c r="B224" s="38"/>
      <c r="C224" s="38"/>
      <c r="D224" s="38"/>
      <c r="E224" s="38"/>
    </row>
    <row r="225" spans="1:8">
      <c r="A225" s="66" t="s">
        <v>901</v>
      </c>
      <c r="B225" s="25"/>
      <c r="C225" s="25"/>
      <c r="D225" s="25"/>
      <c r="E225" s="27"/>
      <c r="F225" s="712"/>
      <c r="G225" s="712"/>
      <c r="H225" s="712"/>
    </row>
    <row r="226" spans="1:8">
      <c r="A226" s="28"/>
    </row>
    <row r="227" spans="1:8">
      <c r="A227" s="28"/>
    </row>
    <row r="228" spans="1:8" ht="15">
      <c r="A228" s="686" t="s">
        <v>641</v>
      </c>
      <c r="B228" s="686"/>
      <c r="C228" s="686"/>
      <c r="D228" s="686"/>
      <c r="E228" s="686"/>
    </row>
    <row r="229" spans="1:8">
      <c r="A229" s="46" t="s">
        <v>315</v>
      </c>
      <c r="B229" s="24"/>
      <c r="C229" s="24"/>
      <c r="D229" s="24"/>
      <c r="E229" s="24"/>
    </row>
    <row r="230" spans="1:8">
      <c r="A230" s="47" t="s">
        <v>284</v>
      </c>
      <c r="B230" s="48">
        <v>2005</v>
      </c>
      <c r="C230" s="48">
        <v>2008</v>
      </c>
      <c r="D230" s="49">
        <v>2009</v>
      </c>
      <c r="E230" s="49" t="s">
        <v>677</v>
      </c>
    </row>
    <row r="231" spans="1:8">
      <c r="A231" s="50" t="s">
        <v>285</v>
      </c>
      <c r="B231" s="82">
        <v>7.4609834800936738</v>
      </c>
      <c r="C231" s="82">
        <v>69.559371500450624</v>
      </c>
      <c r="D231" s="82">
        <v>48.913232207740684</v>
      </c>
      <c r="E231" s="82">
        <v>14.122948219294296</v>
      </c>
    </row>
    <row r="232" spans="1:8">
      <c r="A232" s="717" t="s">
        <v>565</v>
      </c>
      <c r="B232" s="97">
        <v>12.292796378208351</v>
      </c>
      <c r="C232" s="97">
        <v>62.799109705246117</v>
      </c>
      <c r="D232" s="97">
        <v>40.385185556914571</v>
      </c>
      <c r="E232" s="97">
        <v>14.824462744465606</v>
      </c>
    </row>
    <row r="233" spans="1:8">
      <c r="A233" s="718" t="s">
        <v>100</v>
      </c>
      <c r="B233" s="76">
        <v>-1.4111613294217307</v>
      </c>
      <c r="C233" s="76">
        <v>2.7710097719869653</v>
      </c>
      <c r="D233" s="76">
        <v>3.9000000000000146</v>
      </c>
      <c r="E233" s="76">
        <v>2.0580889206743649</v>
      </c>
    </row>
    <row r="234" spans="1:8">
      <c r="A234" s="718" t="s">
        <v>101</v>
      </c>
      <c r="B234" s="76">
        <v>5.2838448125545057</v>
      </c>
      <c r="C234" s="76">
        <v>119.18384237076035</v>
      </c>
      <c r="D234" s="76">
        <v>82.792581464200595</v>
      </c>
      <c r="E234" s="76">
        <v>28.87637407865401</v>
      </c>
    </row>
    <row r="235" spans="1:8">
      <c r="A235" s="719" t="s">
        <v>699</v>
      </c>
      <c r="B235" s="76">
        <v>5.2838448125545057</v>
      </c>
      <c r="C235" s="76">
        <v>119.18384237076035</v>
      </c>
      <c r="D235" s="76">
        <v>82.792581464200595</v>
      </c>
      <c r="E235" s="76">
        <v>28.87637407865401</v>
      </c>
    </row>
    <row r="236" spans="1:8">
      <c r="A236" s="718" t="s">
        <v>102</v>
      </c>
      <c r="B236" s="76">
        <v>11.474782233716653</v>
      </c>
      <c r="C236" s="76">
        <v>84.19460133789191</v>
      </c>
      <c r="D236" s="76">
        <v>35.538712649103665</v>
      </c>
      <c r="E236" s="76">
        <v>10.8</v>
      </c>
    </row>
    <row r="237" spans="1:8">
      <c r="A237" s="718" t="s">
        <v>103</v>
      </c>
      <c r="B237" s="76">
        <v>11.472444446483792</v>
      </c>
      <c r="C237" s="76">
        <v>115.39708314122352</v>
      </c>
      <c r="D237" s="76">
        <v>1.4739871848070463</v>
      </c>
      <c r="E237" s="76">
        <v>12.5</v>
      </c>
    </row>
    <row r="238" spans="1:8">
      <c r="A238" s="718" t="s">
        <v>104</v>
      </c>
      <c r="B238" s="76">
        <v>20.449029126213603</v>
      </c>
      <c r="C238" s="76">
        <v>22.602101575609069</v>
      </c>
      <c r="D238" s="76">
        <v>-3.2435981982709583</v>
      </c>
      <c r="E238" s="76">
        <v>2.0363100671232903</v>
      </c>
    </row>
    <row r="239" spans="1:8">
      <c r="A239" s="718" t="s">
        <v>105</v>
      </c>
      <c r="B239" s="76">
        <v>12.916692108851848</v>
      </c>
      <c r="C239" s="76">
        <v>1.8073882305764233</v>
      </c>
      <c r="D239" s="76">
        <v>7.5186251925572822</v>
      </c>
      <c r="E239" s="76">
        <v>5.3363272743329588</v>
      </c>
    </row>
    <row r="240" spans="1:8">
      <c r="A240" s="718" t="s">
        <v>567</v>
      </c>
      <c r="B240" s="76">
        <v>16.697721269088618</v>
      </c>
      <c r="C240" s="76">
        <v>-92.317013000414519</v>
      </c>
      <c r="D240" s="76">
        <v>320.94049007453475</v>
      </c>
      <c r="E240" s="76">
        <v>4.5999999999999801</v>
      </c>
    </row>
    <row r="241" spans="1:8">
      <c r="A241" s="718" t="s">
        <v>106</v>
      </c>
      <c r="B241" s="76">
        <v>15.170699139828628</v>
      </c>
      <c r="C241" s="76">
        <v>30.099560738706899</v>
      </c>
      <c r="D241" s="76">
        <v>13.106797307634221</v>
      </c>
      <c r="E241" s="76">
        <v>8.0650854217123396</v>
      </c>
    </row>
    <row r="242" spans="1:8">
      <c r="A242" s="718" t="s">
        <v>107</v>
      </c>
      <c r="B242" s="76">
        <v>25.107293479558649</v>
      </c>
      <c r="C242" s="76">
        <v>65.557826133528934</v>
      </c>
      <c r="D242" s="76">
        <v>166.2218316049595</v>
      </c>
      <c r="E242" s="76">
        <v>6.3521589822917832</v>
      </c>
    </row>
    <row r="243" spans="1:8">
      <c r="A243" s="718" t="s">
        <v>108</v>
      </c>
      <c r="B243" s="76">
        <v>11.728746668388723</v>
      </c>
      <c r="C243" s="76">
        <v>140.97564268859873</v>
      </c>
      <c r="D243" s="76">
        <v>-45.461409993927504</v>
      </c>
      <c r="E243" s="76">
        <v>6.769713387536143</v>
      </c>
    </row>
    <row r="244" spans="1:8">
      <c r="A244" s="721" t="s">
        <v>568</v>
      </c>
      <c r="B244" s="97">
        <v>14.545454545454547</v>
      </c>
      <c r="C244" s="97">
        <v>70.200129912511471</v>
      </c>
      <c r="D244" s="97">
        <v>163.64089739654776</v>
      </c>
      <c r="E244" s="97">
        <v>3.3905952301854398</v>
      </c>
    </row>
    <row r="245" spans="1:8">
      <c r="A245" s="722" t="s">
        <v>110</v>
      </c>
      <c r="B245" s="97">
        <v>-12.707148018783059</v>
      </c>
      <c r="C245" s="97">
        <v>101.5053490061653</v>
      </c>
      <c r="D245" s="97">
        <v>74.183962410388133</v>
      </c>
      <c r="E245" s="97">
        <v>12.999999999999986</v>
      </c>
    </row>
    <row r="246" spans="1:8">
      <c r="A246" s="65" t="s">
        <v>282</v>
      </c>
      <c r="B246" s="38"/>
      <c r="C246" s="38"/>
      <c r="D246" s="38"/>
      <c r="E246" s="38"/>
    </row>
    <row r="247" spans="1:8">
      <c r="A247" s="66" t="s">
        <v>901</v>
      </c>
      <c r="B247" s="25"/>
      <c r="C247" s="25"/>
      <c r="D247" s="25"/>
      <c r="E247" s="27"/>
      <c r="F247" s="712"/>
      <c r="G247" s="712"/>
      <c r="H247" s="712"/>
    </row>
  </sheetData>
  <protectedRanges>
    <protectedRange sqref="B41:D41 B55:C55" name="Range1_14_1"/>
    <protectedRange sqref="D55" name="Range1_14_2"/>
    <protectedRange sqref="B147:D147" name="Range1_14_4"/>
    <protectedRange sqref="B183:D183" name="Range1_14_6"/>
    <protectedRange sqref="B204:D204" name="Range1_14_7"/>
    <protectedRange sqref="C247:E247" name="Range1_2_2"/>
    <protectedRange sqref="B247:D247" name="Range1_14_8"/>
    <protectedRange sqref="C225:E225" name="Range1_2_3"/>
    <protectedRange sqref="B225:D225" name="Range1_14_9"/>
    <protectedRange sqref="B25:D39" name="Range1_14_5"/>
    <protectedRange sqref="C169:D173 C175:D181" name="All_2"/>
    <protectedRange sqref="B169:B173 B175:B181" name="All_1_1"/>
    <protectedRange sqref="B209:E223" name="Range1_2_1_1"/>
  </protectedRanges>
  <mergeCells count="5">
    <mergeCell ref="A2:E2"/>
    <mergeCell ref="D5:D14"/>
    <mergeCell ref="A18:E18"/>
    <mergeCell ref="A20:E20"/>
    <mergeCell ref="A43:E43"/>
  </mergeCells>
  <pageMargins left="0.7" right="0.7" top="0.75" bottom="0.56999999999999995" header="0.3" footer="0.3"/>
  <pageSetup paperSize="9" scale="89" orientation="portrait" r:id="rId1"/>
  <headerFooter>
    <oddFooter>&amp;C&amp;P</oddFooter>
  </headerFooter>
  <rowBreaks count="7" manualBreakCount="7">
    <brk id="16" max="16383" man="1"/>
    <brk id="41" max="4" man="1"/>
    <brk id="79" max="4" man="1"/>
    <brk id="115" max="4" man="1"/>
    <brk id="163" max="16383" man="1"/>
    <brk id="184" max="4" man="1"/>
    <brk id="226" max="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P755"/>
  <sheetViews>
    <sheetView rightToLeft="1" view="pageBreakPreview" topLeftCell="A58" zoomScaleSheetLayoutView="100" workbookViewId="0">
      <selection activeCell="B75" sqref="B75"/>
    </sheetView>
  </sheetViews>
  <sheetFormatPr defaultRowHeight="15"/>
  <cols>
    <col min="1" max="1" width="4.28515625" style="838" customWidth="1"/>
    <col min="2" max="2" width="34.140625" style="838" customWidth="1"/>
    <col min="3" max="3" width="13.28515625" style="838" customWidth="1"/>
    <col min="4" max="4" width="14.85546875" style="838" customWidth="1"/>
    <col min="5" max="5" width="15.7109375" style="838" bestFit="1" customWidth="1"/>
    <col min="6" max="6" width="13.5703125" style="838" customWidth="1"/>
    <col min="7" max="7" width="9.85546875" style="838" bestFit="1" customWidth="1"/>
    <col min="8" max="8" width="42.140625" style="838" bestFit="1" customWidth="1"/>
    <col min="9" max="10" width="11.28515625" style="838" bestFit="1" customWidth="1"/>
    <col min="11" max="16384" width="9.140625" style="838"/>
  </cols>
  <sheetData>
    <row r="1" spans="2:10">
      <c r="B1" s="859" t="s">
        <v>2124</v>
      </c>
    </row>
    <row r="2" spans="2:10">
      <c r="B2" s="859" t="s">
        <v>932</v>
      </c>
    </row>
    <row r="4" spans="2:10" ht="18" customHeight="1">
      <c r="B4" s="843" t="s">
        <v>933</v>
      </c>
      <c r="C4" s="844"/>
      <c r="D4" s="844"/>
      <c r="E4" s="844"/>
      <c r="F4" s="844"/>
    </row>
    <row r="5" spans="2:10" ht="17.25" customHeight="1">
      <c r="B5" s="843" t="s">
        <v>934</v>
      </c>
      <c r="C5" s="845"/>
      <c r="D5" s="845"/>
      <c r="E5" s="845"/>
      <c r="F5" s="845"/>
      <c r="H5" s="846"/>
      <c r="I5" s="847"/>
      <c r="J5" s="847"/>
    </row>
    <row r="6" spans="2:10" ht="17.25" customHeight="1">
      <c r="B6" s="2766"/>
      <c r="C6" s="2766"/>
      <c r="D6" s="2766"/>
      <c r="E6" s="2766"/>
      <c r="F6" s="848"/>
      <c r="H6" s="846"/>
      <c r="I6" s="847"/>
      <c r="J6" s="847"/>
    </row>
    <row r="7" spans="2:10" ht="17.25" customHeight="1">
      <c r="B7" s="849"/>
      <c r="C7" s="849"/>
      <c r="D7" s="849"/>
      <c r="E7" s="849"/>
      <c r="F7" s="848"/>
      <c r="H7" s="850"/>
      <c r="I7" s="847"/>
      <c r="J7" s="847"/>
    </row>
    <row r="8" spans="2:10" ht="17.25" customHeight="1">
      <c r="B8" s="848"/>
      <c r="C8" s="848"/>
      <c r="D8" s="848"/>
      <c r="E8" s="848"/>
      <c r="F8" s="848"/>
      <c r="H8" s="851"/>
      <c r="I8" s="851"/>
      <c r="J8" s="851"/>
    </row>
    <row r="9" spans="2:10" ht="17.25" customHeight="1">
      <c r="B9" s="848"/>
      <c r="C9" s="848"/>
      <c r="D9" s="848"/>
      <c r="E9" s="848"/>
      <c r="F9" s="848"/>
      <c r="H9" s="850"/>
      <c r="I9" s="852"/>
      <c r="J9" s="852"/>
    </row>
    <row r="10" spans="2:10" ht="17.25" customHeight="1">
      <c r="B10" s="848"/>
      <c r="C10" s="848"/>
      <c r="D10" s="848"/>
      <c r="E10" s="848"/>
      <c r="F10" s="848"/>
      <c r="H10" s="851"/>
      <c r="I10" s="851"/>
      <c r="J10" s="851"/>
    </row>
    <row r="11" spans="2:10" ht="17.25" customHeight="1">
      <c r="B11" s="848"/>
      <c r="C11" s="848"/>
      <c r="D11" s="848"/>
      <c r="E11" s="848"/>
      <c r="F11" s="848"/>
      <c r="H11" s="850"/>
      <c r="I11" s="853"/>
      <c r="J11" s="853"/>
    </row>
    <row r="12" spans="2:10" ht="17.25" customHeight="1">
      <c r="B12" s="848"/>
      <c r="C12" s="848"/>
      <c r="D12" s="848"/>
      <c r="E12" s="848"/>
      <c r="F12" s="848"/>
      <c r="H12" s="847"/>
      <c r="I12" s="847"/>
      <c r="J12" s="847"/>
    </row>
    <row r="13" spans="2:10" ht="17.25" customHeight="1">
      <c r="B13" s="848"/>
      <c r="C13" s="848"/>
      <c r="D13" s="848"/>
      <c r="E13" s="848"/>
      <c r="F13" s="848"/>
      <c r="H13" s="850"/>
      <c r="I13" s="854"/>
      <c r="J13" s="854"/>
    </row>
    <row r="14" spans="2:10" ht="17.25" customHeight="1">
      <c r="B14" s="848"/>
      <c r="C14" s="848"/>
      <c r="D14" s="848"/>
      <c r="E14" s="848"/>
      <c r="F14" s="848"/>
      <c r="H14" s="850"/>
      <c r="I14" s="854"/>
      <c r="J14" s="854"/>
    </row>
    <row r="15" spans="2:10" ht="17.25" customHeight="1">
      <c r="B15" s="848"/>
      <c r="C15" s="848"/>
      <c r="D15" s="848"/>
      <c r="E15" s="848"/>
      <c r="F15" s="848"/>
      <c r="H15" s="850"/>
      <c r="I15" s="854"/>
      <c r="J15" s="854"/>
    </row>
    <row r="16" spans="2:10" ht="17.25" customHeight="1">
      <c r="B16" s="848"/>
      <c r="C16" s="848"/>
      <c r="D16" s="848"/>
      <c r="E16" s="848"/>
      <c r="F16" s="848"/>
      <c r="H16" s="850"/>
      <c r="I16" s="854"/>
      <c r="J16" s="854"/>
    </row>
    <row r="17" spans="1:10" ht="17.25" customHeight="1">
      <c r="B17" s="848"/>
      <c r="C17" s="848"/>
      <c r="D17" s="848"/>
      <c r="E17" s="848"/>
      <c r="F17" s="848"/>
      <c r="H17" s="850"/>
      <c r="I17" s="854"/>
      <c r="J17" s="854"/>
    </row>
    <row r="18" spans="1:10" ht="17.25" customHeight="1">
      <c r="B18" s="848"/>
      <c r="C18" s="848"/>
      <c r="D18" s="848"/>
      <c r="E18" s="848"/>
      <c r="F18" s="848"/>
      <c r="H18" s="850"/>
      <c r="I18" s="854"/>
      <c r="J18" s="854"/>
    </row>
    <row r="19" spans="1:10" ht="17.25" customHeight="1">
      <c r="B19" s="848"/>
      <c r="C19" s="848"/>
      <c r="D19" s="848"/>
      <c r="E19" s="848"/>
      <c r="F19" s="848"/>
      <c r="H19" s="850"/>
      <c r="I19" s="854"/>
      <c r="J19" s="854"/>
    </row>
    <row r="20" spans="1:10" ht="17.25" customHeight="1">
      <c r="B20" s="848"/>
      <c r="C20" s="848"/>
      <c r="D20" s="848"/>
      <c r="E20" s="848"/>
      <c r="F20" s="848"/>
      <c r="H20" s="850"/>
      <c r="I20" s="854"/>
      <c r="J20" s="854"/>
    </row>
    <row r="21" spans="1:10" ht="17.25" customHeight="1">
      <c r="B21" s="848"/>
      <c r="C21" s="848"/>
      <c r="D21" s="848"/>
      <c r="E21" s="848"/>
      <c r="F21" s="848"/>
      <c r="H21" s="850"/>
      <c r="I21" s="854"/>
      <c r="J21" s="854"/>
    </row>
    <row r="22" spans="1:10" ht="17.25" customHeight="1">
      <c r="B22" s="848"/>
      <c r="C22" s="848"/>
      <c r="D22" s="848"/>
      <c r="E22" s="848"/>
      <c r="F22" s="848"/>
      <c r="H22" s="850"/>
      <c r="I22" s="854"/>
      <c r="J22" s="854"/>
    </row>
    <row r="23" spans="1:10" ht="17.25" customHeight="1">
      <c r="B23" s="855" t="s">
        <v>935</v>
      </c>
      <c r="C23" s="845"/>
      <c r="D23" s="845"/>
      <c r="E23" s="845"/>
      <c r="F23" s="845"/>
      <c r="H23" s="2559"/>
      <c r="I23" s="854"/>
      <c r="J23" s="854"/>
    </row>
    <row r="24" spans="1:10" ht="17.25" customHeight="1">
      <c r="B24" s="856" t="s">
        <v>936</v>
      </c>
      <c r="C24" s="845"/>
      <c r="D24" s="845"/>
      <c r="E24" s="845"/>
      <c r="F24" s="845"/>
      <c r="H24" s="850"/>
      <c r="I24" s="854"/>
      <c r="J24" s="854"/>
    </row>
    <row r="25" spans="1:10" ht="14.25" customHeight="1">
      <c r="C25" s="857"/>
      <c r="D25" s="857"/>
      <c r="E25" s="857"/>
      <c r="H25" s="858"/>
      <c r="I25" s="854"/>
      <c r="J25" s="854"/>
    </row>
    <row r="26" spans="1:10" ht="15" customHeight="1">
      <c r="B26" s="859" t="s">
        <v>937</v>
      </c>
      <c r="C26" s="866"/>
      <c r="D26" s="857"/>
      <c r="E26" s="857"/>
      <c r="H26" s="858"/>
      <c r="I26" s="854"/>
      <c r="J26" s="854"/>
    </row>
    <row r="27" spans="1:10" ht="15" customHeight="1">
      <c r="B27" s="2554" t="s">
        <v>938</v>
      </c>
      <c r="C27" s="2555" t="s">
        <v>939</v>
      </c>
      <c r="D27" s="2555" t="s">
        <v>940</v>
      </c>
      <c r="E27" s="2555" t="s">
        <v>285</v>
      </c>
      <c r="H27" s="858"/>
      <c r="I27" s="854"/>
      <c r="J27" s="854"/>
    </row>
    <row r="28" spans="1:10" ht="15" customHeight="1">
      <c r="A28" s="2556"/>
      <c r="B28" s="2557">
        <v>1975</v>
      </c>
      <c r="C28" s="860">
        <f>SUM(C29:C30)</f>
        <v>54886</v>
      </c>
      <c r="D28" s="860">
        <f>SUM(D29:D30)</f>
        <v>156926</v>
      </c>
      <c r="E28" s="860">
        <f>SUM(E29:E30)</f>
        <v>211812</v>
      </c>
      <c r="H28" s="858"/>
      <c r="I28" s="854"/>
      <c r="J28" s="854"/>
    </row>
    <row r="29" spans="1:10" ht="15" customHeight="1">
      <c r="A29" s="2556"/>
      <c r="B29" s="2558" t="s">
        <v>930</v>
      </c>
      <c r="C29" s="861">
        <v>29238</v>
      </c>
      <c r="D29" s="861">
        <v>125820</v>
      </c>
      <c r="E29" s="861">
        <f>SUM(C29:D29)</f>
        <v>155058</v>
      </c>
      <c r="H29" s="858"/>
      <c r="I29" s="854"/>
      <c r="J29" s="854"/>
    </row>
    <row r="30" spans="1:10" ht="15" customHeight="1">
      <c r="A30" s="2556"/>
      <c r="B30" s="2558" t="s">
        <v>931</v>
      </c>
      <c r="C30" s="861">
        <v>25648</v>
      </c>
      <c r="D30" s="861">
        <v>31106</v>
      </c>
      <c r="E30" s="861">
        <f>SUM(C30:D30)</f>
        <v>56754</v>
      </c>
      <c r="H30" s="858"/>
      <c r="I30" s="862"/>
      <c r="J30" s="862"/>
    </row>
    <row r="31" spans="1:10" ht="15" customHeight="1">
      <c r="A31" s="2556"/>
      <c r="B31" s="2557">
        <v>1980</v>
      </c>
      <c r="C31" s="860">
        <f>SUM(C32:C33)</f>
        <v>90792</v>
      </c>
      <c r="D31" s="860">
        <f>SUM(D32:D33)</f>
        <v>361056</v>
      </c>
      <c r="E31" s="860">
        <f>SUM(E32:E33)</f>
        <v>451848</v>
      </c>
      <c r="H31" s="858"/>
      <c r="I31" s="862"/>
      <c r="J31" s="862"/>
    </row>
    <row r="32" spans="1:10" ht="15" customHeight="1">
      <c r="A32" s="2556"/>
      <c r="B32" s="2558" t="s">
        <v>930</v>
      </c>
      <c r="C32" s="861">
        <v>47993</v>
      </c>
      <c r="D32" s="861">
        <v>283695</v>
      </c>
      <c r="E32" s="861">
        <f>SUM(C32:D32)</f>
        <v>331688</v>
      </c>
      <c r="H32" s="858"/>
      <c r="I32" s="862"/>
      <c r="J32" s="862"/>
    </row>
    <row r="33" spans="1:10" ht="15" customHeight="1">
      <c r="A33" s="2556"/>
      <c r="B33" s="2558" t="s">
        <v>931</v>
      </c>
      <c r="C33" s="861">
        <v>42799</v>
      </c>
      <c r="D33" s="861">
        <v>77361</v>
      </c>
      <c r="E33" s="861">
        <f>SUM(C33:D33)</f>
        <v>120160</v>
      </c>
      <c r="H33" s="851"/>
      <c r="I33" s="851"/>
      <c r="J33" s="851"/>
    </row>
    <row r="34" spans="1:10" ht="15" customHeight="1">
      <c r="A34" s="2556"/>
      <c r="B34" s="2557">
        <v>1985</v>
      </c>
      <c r="C34" s="860">
        <f>SUM(C35:C36)</f>
        <v>135982</v>
      </c>
      <c r="D34" s="860">
        <f>SUM(D35:D36)</f>
        <v>430054</v>
      </c>
      <c r="E34" s="860">
        <f>SUM(E35:E36)</f>
        <v>566036</v>
      </c>
      <c r="H34" s="846"/>
      <c r="I34" s="863"/>
      <c r="J34" s="863"/>
    </row>
    <row r="35" spans="1:10" ht="15" customHeight="1">
      <c r="A35" s="2556"/>
      <c r="B35" s="2558" t="s">
        <v>930</v>
      </c>
      <c r="C35" s="861">
        <v>69975</v>
      </c>
      <c r="D35" s="861">
        <v>310278</v>
      </c>
      <c r="E35" s="861">
        <f>SUM(C35:D35)</f>
        <v>380253</v>
      </c>
    </row>
    <row r="36" spans="1:10" ht="15" customHeight="1">
      <c r="A36" s="2556"/>
      <c r="B36" s="2558" t="s">
        <v>931</v>
      </c>
      <c r="C36" s="861">
        <v>66007</v>
      </c>
      <c r="D36" s="861">
        <v>119776</v>
      </c>
      <c r="E36" s="861">
        <f>SUM(C36:D36)</f>
        <v>185783</v>
      </c>
    </row>
    <row r="37" spans="1:10" ht="15" customHeight="1">
      <c r="A37" s="2556"/>
      <c r="B37" s="2557">
        <v>1995</v>
      </c>
      <c r="C37" s="860">
        <f>SUM(C38:C39)</f>
        <v>222627</v>
      </c>
      <c r="D37" s="860">
        <f>SUM(D38:D39)</f>
        <v>719836</v>
      </c>
      <c r="E37" s="860">
        <f>SUM(E38:E39)</f>
        <v>942463</v>
      </c>
    </row>
    <row r="38" spans="1:10" ht="15" customHeight="1">
      <c r="A38" s="2556"/>
      <c r="B38" s="2558" t="s">
        <v>930</v>
      </c>
      <c r="C38" s="861">
        <v>113365</v>
      </c>
      <c r="D38" s="861">
        <v>537379</v>
      </c>
      <c r="E38" s="861">
        <f>SUM(C38:D38)</f>
        <v>650744</v>
      </c>
    </row>
    <row r="39" spans="1:10" ht="15" customHeight="1">
      <c r="A39" s="2556"/>
      <c r="B39" s="2558" t="s">
        <v>931</v>
      </c>
      <c r="C39" s="861">
        <v>109262</v>
      </c>
      <c r="D39" s="861">
        <v>182457</v>
      </c>
      <c r="E39" s="861">
        <f>SUM(C39:D39)</f>
        <v>291719</v>
      </c>
    </row>
    <row r="40" spans="1:10" ht="15" customHeight="1">
      <c r="A40" s="2556"/>
      <c r="B40" s="2557">
        <v>2001</v>
      </c>
      <c r="C40" s="860">
        <f>SUM(C41:C42)</f>
        <v>296152</v>
      </c>
      <c r="D40" s="860">
        <f>SUM(D41:D42)</f>
        <v>874102</v>
      </c>
      <c r="E40" s="860">
        <f>SUM(E41:E42)</f>
        <v>1170254</v>
      </c>
    </row>
    <row r="41" spans="1:10" ht="15" customHeight="1">
      <c r="A41" s="2556"/>
      <c r="B41" s="2558" t="s">
        <v>930</v>
      </c>
      <c r="C41" s="861">
        <v>148982</v>
      </c>
      <c r="D41" s="861">
        <v>640844</v>
      </c>
      <c r="E41" s="861">
        <f>SUM(C41:D41)</f>
        <v>789826</v>
      </c>
    </row>
    <row r="42" spans="1:10" ht="15" customHeight="1">
      <c r="A42" s="2556"/>
      <c r="B42" s="2558" t="s">
        <v>931</v>
      </c>
      <c r="C42" s="861">
        <v>147170</v>
      </c>
      <c r="D42" s="861">
        <v>233258</v>
      </c>
      <c r="E42" s="861">
        <f>SUM(C42:D42)</f>
        <v>380428</v>
      </c>
    </row>
    <row r="43" spans="1:10" ht="15" customHeight="1">
      <c r="A43" s="2556"/>
      <c r="B43" s="2557">
        <v>2005</v>
      </c>
      <c r="C43" s="860">
        <f>SUM(C44:C45)</f>
        <v>350277</v>
      </c>
      <c r="D43" s="860">
        <f>SUM(D44:D45)</f>
        <v>1049207</v>
      </c>
      <c r="E43" s="860">
        <f>SUM(E44:E45)</f>
        <v>1399484</v>
      </c>
    </row>
    <row r="44" spans="1:10" ht="15" customHeight="1">
      <c r="A44" s="2556"/>
      <c r="B44" s="2558" t="s">
        <v>930</v>
      </c>
      <c r="C44" s="861">
        <v>176926</v>
      </c>
      <c r="D44" s="861">
        <v>749888</v>
      </c>
      <c r="E44" s="861">
        <f>SUM(C44:D44)</f>
        <v>926814</v>
      </c>
    </row>
    <row r="45" spans="1:10" ht="15" customHeight="1">
      <c r="A45" s="2556"/>
      <c r="B45" s="2558" t="s">
        <v>931</v>
      </c>
      <c r="C45" s="861">
        <v>173351</v>
      </c>
      <c r="D45" s="861">
        <v>299319</v>
      </c>
      <c r="E45" s="861">
        <f>SUM(C45:D45)</f>
        <v>472670</v>
      </c>
    </row>
    <row r="46" spans="1:10">
      <c r="B46" s="870" t="s">
        <v>16</v>
      </c>
      <c r="C46" s="870"/>
      <c r="D46" s="870"/>
      <c r="E46" s="870"/>
    </row>
    <row r="47" spans="1:10">
      <c r="B47" s="870"/>
      <c r="C47" s="870"/>
      <c r="D47" s="870"/>
      <c r="E47" s="870"/>
    </row>
    <row r="48" spans="1:10">
      <c r="B48" s="895" t="s">
        <v>2097</v>
      </c>
      <c r="C48" s="857"/>
      <c r="D48" s="857"/>
      <c r="E48" s="857"/>
      <c r="F48" s="857"/>
    </row>
    <row r="49" spans="2:10">
      <c r="B49" s="896" t="s">
        <v>315</v>
      </c>
      <c r="C49" s="865"/>
      <c r="D49" s="865"/>
      <c r="E49" s="865"/>
      <c r="F49" s="865"/>
    </row>
    <row r="50" spans="2:10">
      <c r="B50" s="2560"/>
      <c r="C50" s="2561" t="s">
        <v>975</v>
      </c>
      <c r="D50" s="2561" t="s">
        <v>976</v>
      </c>
      <c r="E50" s="2561" t="s">
        <v>977</v>
      </c>
      <c r="F50" s="2555" t="s">
        <v>2096</v>
      </c>
    </row>
    <row r="51" spans="2:10">
      <c r="B51" s="2562" t="s">
        <v>325</v>
      </c>
      <c r="C51" s="897">
        <v>10.361702355584935</v>
      </c>
      <c r="D51" s="897">
        <v>5.2276567892536763</v>
      </c>
      <c r="E51" s="897">
        <v>4.0418531752067333</v>
      </c>
      <c r="F51" s="2668">
        <v>7.7412791608268749</v>
      </c>
    </row>
    <row r="52" spans="2:10">
      <c r="B52" s="2558" t="s">
        <v>930</v>
      </c>
      <c r="C52" s="842">
        <v>9.4146837012489613</v>
      </c>
      <c r="D52" s="842">
        <v>5.516644942965665</v>
      </c>
      <c r="E52" s="842">
        <v>3.607686706253932</v>
      </c>
      <c r="F52" s="2669">
        <v>9.0951805902112817</v>
      </c>
    </row>
    <row r="53" spans="2:10">
      <c r="B53" s="2558" t="s">
        <v>931</v>
      </c>
      <c r="C53" s="842">
        <v>12.630659493820007</v>
      </c>
      <c r="D53" s="842">
        <v>4.6128762564353165</v>
      </c>
      <c r="E53" s="842">
        <v>4.9555409679352902</v>
      </c>
      <c r="F53" s="2669">
        <v>4.8951595189731245</v>
      </c>
    </row>
    <row r="54" spans="2:10">
      <c r="B54" s="2563" t="s">
        <v>939</v>
      </c>
      <c r="C54" s="897">
        <v>9.5269739428734734</v>
      </c>
      <c r="D54" s="897">
        <v>5.05044974896105</v>
      </c>
      <c r="E54" s="897">
        <v>4.6469596582071837</v>
      </c>
      <c r="F54" s="2668">
        <v>4.7903520811331424</v>
      </c>
    </row>
    <row r="55" spans="2:10">
      <c r="B55" s="2558" t="s">
        <v>930</v>
      </c>
      <c r="C55" s="842">
        <v>9.147574090442312</v>
      </c>
      <c r="D55" s="842">
        <v>4.9402593980746534</v>
      </c>
      <c r="E55" s="842">
        <v>4.5619634157534783</v>
      </c>
      <c r="F55" s="2669">
        <v>4.6572869113262749</v>
      </c>
    </row>
    <row r="56" spans="2:10">
      <c r="B56" s="2558" t="s">
        <v>931</v>
      </c>
      <c r="C56" s="842">
        <v>9.9455728132896493</v>
      </c>
      <c r="D56" s="842">
        <v>5.1661386366818718</v>
      </c>
      <c r="E56" s="842">
        <v>4.7344973812612379</v>
      </c>
      <c r="F56" s="2669">
        <v>4.9255423041970836</v>
      </c>
    </row>
    <row r="57" spans="2:10">
      <c r="B57" s="2563" t="s">
        <v>940</v>
      </c>
      <c r="C57" s="897">
        <v>10.640761373769081</v>
      </c>
      <c r="D57" s="897">
        <v>5.2831343510184814</v>
      </c>
      <c r="E57" s="897">
        <v>3.8481356146412349</v>
      </c>
      <c r="F57" s="2668">
        <v>8.665154878848691</v>
      </c>
    </row>
    <row r="58" spans="2:10">
      <c r="B58" s="2558" t="s">
        <v>930</v>
      </c>
      <c r="C58" s="842">
        <v>9.4759253417307843</v>
      </c>
      <c r="D58" s="842">
        <v>5.6428010639690829</v>
      </c>
      <c r="E58" s="842">
        <v>3.3959099162191642</v>
      </c>
      <c r="F58" s="2669">
        <v>10.053677786829152</v>
      </c>
    </row>
    <row r="59" spans="2:10">
      <c r="B59" s="2558" t="s">
        <v>931</v>
      </c>
      <c r="C59" s="842">
        <v>14.479983185184286</v>
      </c>
      <c r="D59" s="842">
        <v>4.2963384865813747</v>
      </c>
      <c r="E59" s="842">
        <v>5.0859359442197549</v>
      </c>
      <c r="F59" s="2669">
        <v>4.8775489120394422</v>
      </c>
    </row>
    <row r="60" spans="2:10">
      <c r="B60" s="855" t="s">
        <v>935</v>
      </c>
      <c r="C60" s="870"/>
      <c r="D60" s="870"/>
      <c r="E60" s="870"/>
      <c r="F60" s="870"/>
    </row>
    <row r="61" spans="2:10">
      <c r="B61" s="856" t="s">
        <v>978</v>
      </c>
      <c r="C61" s="887"/>
      <c r="D61" s="887"/>
      <c r="E61" s="887"/>
      <c r="F61" s="865"/>
    </row>
    <row r="62" spans="2:10">
      <c r="B62" s="864"/>
      <c r="C62" s="865"/>
      <c r="D62" s="865"/>
      <c r="E62" s="865"/>
    </row>
    <row r="63" spans="2:10" ht="15" customHeight="1">
      <c r="B63" s="866" t="s">
        <v>2098</v>
      </c>
      <c r="C63" s="857"/>
      <c r="D63" s="857"/>
      <c r="E63" s="857"/>
      <c r="F63" s="866"/>
      <c r="G63" s="857"/>
      <c r="H63" s="857"/>
      <c r="I63" s="857"/>
      <c r="J63" s="857"/>
    </row>
    <row r="64" spans="2:10">
      <c r="B64" s="2564" t="s">
        <v>287</v>
      </c>
      <c r="C64" s="2555" t="s">
        <v>930</v>
      </c>
      <c r="D64" s="2555" t="s">
        <v>931</v>
      </c>
      <c r="E64" s="2555" t="s">
        <v>285</v>
      </c>
      <c r="F64" s="867"/>
    </row>
    <row r="65" spans="2:10">
      <c r="B65" s="2565" t="s">
        <v>95</v>
      </c>
      <c r="C65" s="860"/>
      <c r="D65" s="860"/>
      <c r="E65" s="860"/>
      <c r="F65" s="840"/>
    </row>
    <row r="66" spans="2:10">
      <c r="B66" s="2566">
        <v>2005</v>
      </c>
      <c r="C66" s="861">
        <v>911864</v>
      </c>
      <c r="D66" s="861">
        <v>462304.99999999994</v>
      </c>
      <c r="E66" s="861">
        <v>1374168.9999999998</v>
      </c>
      <c r="F66" s="840"/>
    </row>
    <row r="67" spans="2:10">
      <c r="B67" s="2566">
        <v>2010</v>
      </c>
      <c r="C67" s="861">
        <v>1379617.9652069998</v>
      </c>
      <c r="D67" s="861">
        <v>588040.97885199997</v>
      </c>
      <c r="E67" s="861">
        <v>1967658.9440589994</v>
      </c>
      <c r="F67" s="840"/>
    </row>
    <row r="68" spans="2:10">
      <c r="B68" s="2567" t="s">
        <v>289</v>
      </c>
      <c r="C68" s="861"/>
      <c r="D68" s="861"/>
      <c r="E68" s="861"/>
      <c r="F68" s="840"/>
    </row>
    <row r="69" spans="2:10">
      <c r="B69" s="2566">
        <v>2005</v>
      </c>
      <c r="C69" s="861">
        <v>523501.56091842649</v>
      </c>
      <c r="D69" s="861">
        <v>285541.99348900421</v>
      </c>
      <c r="E69" s="861">
        <v>809043.5544074307</v>
      </c>
      <c r="F69" s="840"/>
    </row>
    <row r="70" spans="2:10">
      <c r="B70" s="2566">
        <v>2010</v>
      </c>
      <c r="C70" s="861">
        <v>830794</v>
      </c>
      <c r="D70" s="861">
        <v>366490</v>
      </c>
      <c r="E70" s="861">
        <v>1197284</v>
      </c>
      <c r="F70" s="840"/>
    </row>
    <row r="71" spans="2:10">
      <c r="B71" s="2567" t="s">
        <v>290</v>
      </c>
      <c r="C71" s="861"/>
      <c r="D71" s="861"/>
      <c r="E71" s="861"/>
      <c r="F71" s="840"/>
    </row>
    <row r="72" spans="2:10">
      <c r="B72" s="2566">
        <v>2005</v>
      </c>
      <c r="C72" s="861">
        <v>292973.28275641555</v>
      </c>
      <c r="D72" s="861">
        <v>151683.57951730135</v>
      </c>
      <c r="E72" s="861">
        <v>444656.86227371689</v>
      </c>
      <c r="F72" s="840"/>
    </row>
    <row r="73" spans="2:10">
      <c r="B73" s="2566">
        <v>2010</v>
      </c>
      <c r="C73" s="861">
        <v>377694</v>
      </c>
      <c r="D73" s="861">
        <v>190527</v>
      </c>
      <c r="E73" s="861">
        <v>568221</v>
      </c>
      <c r="F73" s="840"/>
    </row>
    <row r="74" spans="2:10">
      <c r="B74" s="2567" t="s">
        <v>155</v>
      </c>
      <c r="C74" s="861"/>
      <c r="D74" s="861"/>
      <c r="E74" s="861"/>
      <c r="F74" s="840"/>
    </row>
    <row r="75" spans="2:10">
      <c r="B75" s="2566">
        <v>2005</v>
      </c>
      <c r="C75" s="861">
        <v>85155.806470871627</v>
      </c>
      <c r="D75" s="861">
        <v>23394.620243273519</v>
      </c>
      <c r="E75" s="861">
        <v>108550.42671414514</v>
      </c>
      <c r="F75" s="840"/>
    </row>
    <row r="76" spans="2:10">
      <c r="B76" s="2566">
        <v>2010</v>
      </c>
      <c r="C76" s="861">
        <v>155623</v>
      </c>
      <c r="D76" s="861">
        <v>28885</v>
      </c>
      <c r="E76" s="861">
        <v>184508</v>
      </c>
      <c r="F76" s="840"/>
    </row>
    <row r="77" spans="2:10">
      <c r="B77" s="2670" t="s">
        <v>326</v>
      </c>
      <c r="C77" s="861"/>
      <c r="D77" s="861"/>
      <c r="E77" s="861"/>
      <c r="F77" s="840"/>
    </row>
    <row r="78" spans="2:10">
      <c r="B78" s="2566">
        <v>2005</v>
      </c>
      <c r="C78" s="861">
        <v>10233.349854286247</v>
      </c>
      <c r="D78" s="861">
        <v>1684.8067504208743</v>
      </c>
      <c r="E78" s="861">
        <v>11918.156604707121</v>
      </c>
      <c r="F78" s="840"/>
    </row>
    <row r="79" spans="2:10">
      <c r="B79" s="2566">
        <v>2010</v>
      </c>
      <c r="C79" s="861">
        <v>15506.965206999999</v>
      </c>
      <c r="D79" s="861">
        <v>2138.9788520000002</v>
      </c>
      <c r="E79" s="861">
        <v>17645.944058999998</v>
      </c>
      <c r="F79" s="840"/>
    </row>
    <row r="80" spans="2:10">
      <c r="B80" s="855" t="s">
        <v>935</v>
      </c>
      <c r="C80" s="870"/>
      <c r="D80" s="870"/>
      <c r="E80" s="870"/>
      <c r="F80" s="870"/>
      <c r="G80" s="870"/>
      <c r="H80" s="870"/>
      <c r="I80" s="870"/>
      <c r="J80" s="870"/>
    </row>
    <row r="81" spans="2:10">
      <c r="B81" s="856" t="s">
        <v>936</v>
      </c>
      <c r="C81" s="870"/>
      <c r="D81" s="870"/>
      <c r="E81" s="870"/>
      <c r="F81" s="870"/>
      <c r="G81" s="870"/>
      <c r="H81" s="870"/>
      <c r="I81" s="870"/>
      <c r="J81" s="870"/>
    </row>
    <row r="82" spans="2:10">
      <c r="B82" s="856"/>
      <c r="C82" s="887"/>
      <c r="D82" s="887"/>
      <c r="E82" s="887"/>
      <c r="F82" s="865"/>
    </row>
    <row r="83" spans="2:10" ht="15" customHeight="1">
      <c r="B83" s="2580" t="s">
        <v>2134</v>
      </c>
      <c r="C83" s="2579"/>
      <c r="D83" s="2579"/>
      <c r="E83" s="2579"/>
      <c r="F83" s="2579"/>
    </row>
    <row r="84" spans="2:10">
      <c r="B84" s="2568" t="s">
        <v>2100</v>
      </c>
      <c r="C84" s="2586">
        <v>2005</v>
      </c>
      <c r="D84" s="2586">
        <v>2008</v>
      </c>
      <c r="E84" s="2586">
        <v>2009</v>
      </c>
      <c r="F84" s="2586">
        <v>2010</v>
      </c>
    </row>
    <row r="85" spans="2:10">
      <c r="B85" s="2571" t="s">
        <v>1787</v>
      </c>
      <c r="C85" s="2569">
        <v>1374169</v>
      </c>
      <c r="D85" s="2569">
        <v>1695788.0079143662</v>
      </c>
      <c r="E85" s="2569">
        <v>1826673.4328064374</v>
      </c>
      <c r="F85" s="2570">
        <v>1967658.9440590001</v>
      </c>
    </row>
    <row r="86" spans="2:10">
      <c r="B86" s="2572" t="s">
        <v>289</v>
      </c>
      <c r="C86" s="2569">
        <v>809043.5544074307</v>
      </c>
      <c r="D86" s="2569">
        <v>1016651.1248299379</v>
      </c>
      <c r="E86" s="2569">
        <v>1103263.0837063217</v>
      </c>
      <c r="F86" s="2570">
        <v>1197284</v>
      </c>
    </row>
    <row r="87" spans="2:10">
      <c r="B87" s="2573" t="s">
        <v>939</v>
      </c>
      <c r="C87" s="2574">
        <v>177637.17659737912</v>
      </c>
      <c r="D87" s="2574">
        <v>205884</v>
      </c>
      <c r="E87" s="2574">
        <v>216830.40407210559</v>
      </c>
      <c r="F87" s="2574">
        <v>228225</v>
      </c>
    </row>
    <row r="88" spans="2:10">
      <c r="B88" s="2575" t="s">
        <v>930</v>
      </c>
      <c r="C88" s="2574">
        <v>91365.918631712615</v>
      </c>
      <c r="D88" s="2574">
        <v>104416.33184880739</v>
      </c>
      <c r="E88" s="2574">
        <v>109335</v>
      </c>
      <c r="F88" s="2574">
        <v>114432</v>
      </c>
    </row>
    <row r="89" spans="2:10">
      <c r="B89" s="2575" t="s">
        <v>931</v>
      </c>
      <c r="C89" s="2574">
        <v>86271.257965666548</v>
      </c>
      <c r="D89" s="2574">
        <v>101468.22302579464</v>
      </c>
      <c r="E89" s="2574">
        <v>107495</v>
      </c>
      <c r="F89" s="2574">
        <v>113793</v>
      </c>
    </row>
    <row r="90" spans="2:10">
      <c r="B90" s="2573" t="s">
        <v>940</v>
      </c>
      <c r="C90" s="2574">
        <v>631406.37781005155</v>
      </c>
      <c r="D90" s="2574">
        <v>810766.56995533593</v>
      </c>
      <c r="E90" s="2574">
        <v>886432.67963421601</v>
      </c>
      <c r="F90" s="2574">
        <v>969059</v>
      </c>
    </row>
    <row r="91" spans="2:10">
      <c r="B91" s="2575" t="s">
        <v>930</v>
      </c>
      <c r="C91" s="2574">
        <v>432135.64228671388</v>
      </c>
      <c r="D91" s="2574">
        <v>580107.58713235182</v>
      </c>
      <c r="E91" s="2574">
        <v>644950</v>
      </c>
      <c r="F91" s="2574">
        <v>716362</v>
      </c>
    </row>
    <row r="92" spans="2:10">
      <c r="B92" s="2575" t="s">
        <v>931</v>
      </c>
      <c r="C92" s="2574">
        <v>199270.73552333767</v>
      </c>
      <c r="D92" s="2574">
        <v>230658.98282298414</v>
      </c>
      <c r="E92" s="2574">
        <v>241483</v>
      </c>
      <c r="F92" s="2574">
        <v>252697</v>
      </c>
    </row>
    <row r="93" spans="2:10">
      <c r="B93" s="2572" t="s">
        <v>290</v>
      </c>
      <c r="C93" s="2570">
        <v>444656.86227371683</v>
      </c>
      <c r="D93" s="2570">
        <v>516689.44900539727</v>
      </c>
      <c r="E93" s="2570">
        <v>542184.78951906972</v>
      </c>
      <c r="F93" s="2570">
        <v>568221</v>
      </c>
    </row>
    <row r="94" spans="2:10">
      <c r="B94" s="2573" t="s">
        <v>939</v>
      </c>
      <c r="C94" s="2574">
        <v>143939.28357489919</v>
      </c>
      <c r="D94" s="2574">
        <v>163779.56634594133</v>
      </c>
      <c r="E94" s="2574">
        <v>170375.79894631694</v>
      </c>
      <c r="F94" s="2574">
        <v>177128</v>
      </c>
    </row>
    <row r="95" spans="2:10">
      <c r="B95" s="2575" t="s">
        <v>930</v>
      </c>
      <c r="C95" s="2574">
        <v>70344.56587507145</v>
      </c>
      <c r="D95" s="2574">
        <v>80586.82431671652</v>
      </c>
      <c r="E95" s="2574">
        <v>84078.871214896251</v>
      </c>
      <c r="F95" s="2574">
        <v>87660</v>
      </c>
    </row>
    <row r="96" spans="2:10">
      <c r="B96" s="2575" t="s">
        <v>931</v>
      </c>
      <c r="C96" s="2574">
        <v>73594.717699827728</v>
      </c>
      <c r="D96" s="2574">
        <v>83192.742029224813</v>
      </c>
      <c r="E96" s="2574">
        <v>86296.92773142067</v>
      </c>
      <c r="F96" s="2574">
        <v>89468</v>
      </c>
    </row>
    <row r="97" spans="2:6">
      <c r="B97" s="2573" t="s">
        <v>940</v>
      </c>
      <c r="C97" s="2574">
        <v>300717.57869881776</v>
      </c>
      <c r="D97" s="2574">
        <v>352909</v>
      </c>
      <c r="E97" s="2574">
        <v>371808.99057275284</v>
      </c>
      <c r="F97" s="2574">
        <v>391093</v>
      </c>
    </row>
    <row r="98" spans="2:6">
      <c r="B98" s="2575" t="s">
        <v>930</v>
      </c>
      <c r="C98" s="2574">
        <v>222628.71688134415</v>
      </c>
      <c r="D98" s="2574">
        <v>261425.76117695542</v>
      </c>
      <c r="E98" s="2574">
        <v>275616.34996954422</v>
      </c>
      <c r="F98" s="2574">
        <v>290034</v>
      </c>
    </row>
    <row r="99" spans="2:6">
      <c r="B99" s="2575" t="s">
        <v>931</v>
      </c>
      <c r="C99" s="2574">
        <v>78088.861817473604</v>
      </c>
      <c r="D99" s="2574">
        <v>91483</v>
      </c>
      <c r="E99" s="2574">
        <v>96192.640603208638</v>
      </c>
      <c r="F99" s="2574">
        <v>101059</v>
      </c>
    </row>
    <row r="100" spans="2:6">
      <c r="B100" s="2572" t="s">
        <v>155</v>
      </c>
      <c r="C100" s="2570">
        <v>108550.42671414516</v>
      </c>
      <c r="D100" s="2570">
        <v>147432.63280892241</v>
      </c>
      <c r="E100" s="2570">
        <v>164937.9952173444</v>
      </c>
      <c r="F100" s="2570">
        <v>184507.99999999997</v>
      </c>
    </row>
    <row r="101" spans="2:6">
      <c r="B101" s="2573" t="s">
        <v>939</v>
      </c>
      <c r="C101" s="2574">
        <v>20228.236951599971</v>
      </c>
      <c r="D101" s="2574">
        <v>23134.926233949434</v>
      </c>
      <c r="E101" s="2574">
        <v>24164.003752623234</v>
      </c>
      <c r="F101" s="2574">
        <v>25220</v>
      </c>
    </row>
    <row r="102" spans="2:6">
      <c r="B102" s="2575" t="s">
        <v>930</v>
      </c>
      <c r="C102" s="2574">
        <v>10640.112648717623</v>
      </c>
      <c r="D102" s="2574">
        <v>12489.177543417634</v>
      </c>
      <c r="E102" s="2574">
        <v>13153.718099604901</v>
      </c>
      <c r="F102" s="2574">
        <v>13842.999999999998</v>
      </c>
    </row>
    <row r="103" spans="2:6">
      <c r="B103" s="2575" t="s">
        <v>931</v>
      </c>
      <c r="C103" s="2574">
        <v>9588.1243028823446</v>
      </c>
      <c r="D103" s="2574">
        <v>10645.7486905318</v>
      </c>
      <c r="E103" s="2574">
        <v>11010.285653018331</v>
      </c>
      <c r="F103" s="2574">
        <v>11377</v>
      </c>
    </row>
    <row r="104" spans="2:6">
      <c r="B104" s="2573" t="s">
        <v>940</v>
      </c>
      <c r="C104" s="2574">
        <v>88322.189762545182</v>
      </c>
      <c r="D104" s="2574">
        <v>124297.70657497298</v>
      </c>
      <c r="E104" s="2574">
        <v>140773.99146472118</v>
      </c>
      <c r="F104" s="2574">
        <v>159287.99999999997</v>
      </c>
    </row>
    <row r="105" spans="2:6">
      <c r="B105" s="2575" t="s">
        <v>930</v>
      </c>
      <c r="C105" s="2574">
        <v>74515.693822154019</v>
      </c>
      <c r="D105" s="2574">
        <v>108309.21563181917</v>
      </c>
      <c r="E105" s="2574">
        <v>124035.98843443055</v>
      </c>
      <c r="F105" s="2574">
        <v>141779.99999999997</v>
      </c>
    </row>
    <row r="106" spans="2:6">
      <c r="B106" s="2575" t="s">
        <v>931</v>
      </c>
      <c r="C106" s="2574">
        <v>13806.495940391169</v>
      </c>
      <c r="D106" s="2574">
        <v>15989</v>
      </c>
      <c r="E106" s="2574">
        <v>16738.003030290638</v>
      </c>
      <c r="F106" s="2574">
        <v>17508</v>
      </c>
    </row>
    <row r="107" spans="2:6">
      <c r="B107" s="2659" t="s">
        <v>326</v>
      </c>
      <c r="C107" s="2576">
        <v>11918.156604707123</v>
      </c>
      <c r="D107" s="2576">
        <v>15014.801270108472</v>
      </c>
      <c r="E107" s="2576">
        <v>16287</v>
      </c>
      <c r="F107" s="2576">
        <v>17645.944059000001</v>
      </c>
    </row>
    <row r="108" spans="2:6">
      <c r="B108" s="2573" t="s">
        <v>939</v>
      </c>
      <c r="C108" s="2574">
        <v>2545.3028761216924</v>
      </c>
      <c r="D108" s="2574">
        <v>2930.1490683672632</v>
      </c>
      <c r="E108" s="2574">
        <v>3071</v>
      </c>
      <c r="F108" s="2574">
        <v>3214.6431640000001</v>
      </c>
    </row>
    <row r="109" spans="2:6">
      <c r="B109" s="2575" t="s">
        <v>930</v>
      </c>
      <c r="C109" s="2574">
        <v>1510.4028444983026</v>
      </c>
      <c r="D109" s="2574">
        <v>1739.5190826211917</v>
      </c>
      <c r="E109" s="2574">
        <v>1820</v>
      </c>
      <c r="F109" s="2574">
        <v>1903.90148</v>
      </c>
    </row>
    <row r="110" spans="2:6">
      <c r="B110" s="2575" t="s">
        <v>931</v>
      </c>
      <c r="C110" s="2574">
        <v>1034.9000316233903</v>
      </c>
      <c r="D110" s="2574">
        <v>1190</v>
      </c>
      <c r="E110" s="2574">
        <v>1251</v>
      </c>
      <c r="F110" s="2574">
        <v>1310.7416840000001</v>
      </c>
    </row>
    <row r="111" spans="2:6">
      <c r="B111" s="2573" t="s">
        <v>940</v>
      </c>
      <c r="C111" s="2574">
        <v>9372.8537285854291</v>
      </c>
      <c r="D111" s="2574">
        <v>12084.652201741208</v>
      </c>
      <c r="E111" s="2574">
        <v>13216</v>
      </c>
      <c r="F111" s="2574">
        <v>14431.300894999998</v>
      </c>
    </row>
    <row r="112" spans="2:6">
      <c r="B112" s="2575" t="s">
        <v>930</v>
      </c>
      <c r="C112" s="2574">
        <v>8722.9470097879457</v>
      </c>
      <c r="D112" s="2574">
        <v>11330.46244558278</v>
      </c>
      <c r="E112" s="2574">
        <v>12426.525193582524</v>
      </c>
      <c r="F112" s="2574">
        <v>13603.063726999999</v>
      </c>
    </row>
    <row r="113" spans="2:10">
      <c r="B113" s="2575" t="s">
        <v>931</v>
      </c>
      <c r="C113" s="2574">
        <v>649.90671879748425</v>
      </c>
      <c r="D113" s="2574">
        <v>755</v>
      </c>
      <c r="E113" s="2574">
        <v>789</v>
      </c>
      <c r="F113" s="2574">
        <v>828.237168</v>
      </c>
    </row>
    <row r="114" spans="2:10">
      <c r="B114" s="855" t="s">
        <v>935</v>
      </c>
      <c r="C114" s="969"/>
      <c r="D114" s="969"/>
      <c r="E114" s="969"/>
      <c r="F114" s="969"/>
    </row>
    <row r="115" spans="2:10">
      <c r="B115" s="856" t="s">
        <v>2133</v>
      </c>
      <c r="C115" s="2577"/>
      <c r="D115" s="2577"/>
      <c r="E115" s="2577"/>
      <c r="F115" s="2578"/>
    </row>
    <row r="116" spans="2:10">
      <c r="B116" s="870"/>
      <c r="C116" s="870"/>
      <c r="D116" s="870"/>
      <c r="E116" s="870"/>
    </row>
    <row r="117" spans="2:10" ht="15.75">
      <c r="B117" s="866" t="s">
        <v>2099</v>
      </c>
      <c r="C117" s="2581"/>
      <c r="D117" s="2581"/>
      <c r="E117" s="2581"/>
      <c r="F117" s="2581"/>
    </row>
    <row r="118" spans="2:10">
      <c r="B118" s="2564" t="s">
        <v>287</v>
      </c>
      <c r="C118" s="2554">
        <v>2005</v>
      </c>
      <c r="D118" s="2554">
        <v>2008</v>
      </c>
      <c r="E118" s="2554">
        <v>2009</v>
      </c>
      <c r="F118" s="2554">
        <v>2010</v>
      </c>
    </row>
    <row r="119" spans="2:10">
      <c r="B119" s="2565" t="s">
        <v>95</v>
      </c>
      <c r="C119" s="1346">
        <v>23.133379347496717</v>
      </c>
      <c r="D119" s="1346">
        <v>28.547657378082111</v>
      </c>
      <c r="E119" s="1346">
        <v>30.751034370224428</v>
      </c>
      <c r="F119" s="1346">
        <v>33.124456147250932</v>
      </c>
    </row>
    <row r="120" spans="2:10">
      <c r="B120" s="2582" t="s">
        <v>289</v>
      </c>
      <c r="C120" s="898">
        <v>74.25824271752461</v>
      </c>
      <c r="D120" s="898">
        <v>93.313549777874059</v>
      </c>
      <c r="E120" s="899">
        <v>101.26324770136041</v>
      </c>
      <c r="F120" s="899">
        <v>109.8929784304727</v>
      </c>
    </row>
    <row r="121" spans="2:10">
      <c r="B121" s="2582" t="s">
        <v>290</v>
      </c>
      <c r="C121" s="898">
        <v>33.220535097027778</v>
      </c>
      <c r="D121" s="898">
        <v>38.602125439327402</v>
      </c>
      <c r="E121" s="899">
        <v>40.506894995821419</v>
      </c>
      <c r="F121" s="899">
        <v>42.452073216286891</v>
      </c>
    </row>
    <row r="122" spans="2:10">
      <c r="B122" s="2582" t="s">
        <v>979</v>
      </c>
      <c r="C122" s="898">
        <v>3.4300035111568898</v>
      </c>
      <c r="D122" s="898">
        <v>4.6252330185932147</v>
      </c>
      <c r="E122" s="899">
        <v>5.1598711695616419</v>
      </c>
      <c r="F122" s="899">
        <v>5.7557640242298271</v>
      </c>
    </row>
    <row r="123" spans="2:10">
      <c r="B123" s="855" t="s">
        <v>935</v>
      </c>
      <c r="C123" s="900"/>
      <c r="D123" s="900"/>
      <c r="E123" s="900"/>
      <c r="F123" s="900"/>
    </row>
    <row r="124" spans="2:10">
      <c r="B124" s="870"/>
      <c r="C124" s="870"/>
      <c r="D124" s="870"/>
      <c r="E124" s="870"/>
    </row>
    <row r="125" spans="2:10">
      <c r="B125" s="871"/>
      <c r="C125" s="871"/>
      <c r="D125" s="871"/>
      <c r="E125" s="871"/>
      <c r="F125" s="872"/>
      <c r="H125" s="872"/>
    </row>
    <row r="126" spans="2:10" ht="15" customHeight="1">
      <c r="B126" s="866" t="s">
        <v>2101</v>
      </c>
      <c r="C126" s="873"/>
      <c r="D126" s="2587"/>
      <c r="E126" s="873"/>
      <c r="F126" s="873"/>
      <c r="G126" s="873"/>
      <c r="H126" s="876"/>
      <c r="I126" s="873"/>
      <c r="J126" s="873"/>
    </row>
    <row r="127" spans="2:10" ht="15" customHeight="1">
      <c r="B127" s="2768" t="s">
        <v>941</v>
      </c>
      <c r="C127" s="2767" t="s">
        <v>939</v>
      </c>
      <c r="D127" s="2767"/>
      <c r="E127" s="2769" t="s">
        <v>940</v>
      </c>
      <c r="F127" s="2767"/>
      <c r="H127" s="872"/>
    </row>
    <row r="128" spans="2:10" ht="15" customHeight="1">
      <c r="B128" s="2768"/>
      <c r="C128" s="2585" t="s">
        <v>930</v>
      </c>
      <c r="D128" s="2588" t="s">
        <v>931</v>
      </c>
      <c r="E128" s="2588" t="s">
        <v>930</v>
      </c>
      <c r="F128" s="2589" t="s">
        <v>931</v>
      </c>
      <c r="H128" s="872"/>
    </row>
    <row r="129" spans="2:8" ht="15" customHeight="1">
      <c r="B129" s="2583" t="s">
        <v>285</v>
      </c>
      <c r="C129" s="2584">
        <v>217838.90148</v>
      </c>
      <c r="D129" s="2584">
        <v>215948.74168400004</v>
      </c>
      <c r="E129" s="2584">
        <v>1161779.0637269998</v>
      </c>
      <c r="F129" s="2584">
        <v>372092.23716799996</v>
      </c>
      <c r="H129" s="872"/>
    </row>
    <row r="130" spans="2:8" ht="15" customHeight="1">
      <c r="B130" s="2660" t="s">
        <v>2135</v>
      </c>
      <c r="C130" s="861">
        <v>30568.743207202246</v>
      </c>
      <c r="D130" s="861">
        <v>29088.468960150571</v>
      </c>
      <c r="E130" s="861">
        <v>47041.34944088816</v>
      </c>
      <c r="F130" s="861">
        <v>35891.86225755365</v>
      </c>
      <c r="H130" s="872"/>
    </row>
    <row r="131" spans="2:8" ht="15" customHeight="1">
      <c r="B131" s="2660" t="s">
        <v>942</v>
      </c>
      <c r="C131" s="861">
        <v>29644.477071991154</v>
      </c>
      <c r="D131" s="861">
        <v>28674.527290941205</v>
      </c>
      <c r="E131" s="861">
        <v>46959.122881066018</v>
      </c>
      <c r="F131" s="861">
        <v>35367.911677171578</v>
      </c>
      <c r="H131" s="872"/>
    </row>
    <row r="132" spans="2:8" ht="15" customHeight="1">
      <c r="B132" s="2660" t="s">
        <v>943</v>
      </c>
      <c r="C132" s="861">
        <v>28498.660997823368</v>
      </c>
      <c r="D132" s="861">
        <v>28032.935349788993</v>
      </c>
      <c r="E132" s="861">
        <v>43027.762454852789</v>
      </c>
      <c r="F132" s="861">
        <v>31846.215276174949</v>
      </c>
      <c r="H132" s="872"/>
    </row>
    <row r="133" spans="2:8" ht="15" customHeight="1">
      <c r="B133" s="2660" t="s">
        <v>944</v>
      </c>
      <c r="C133" s="861">
        <v>26252.618059752571</v>
      </c>
      <c r="D133" s="861">
        <v>26260.909703104113</v>
      </c>
      <c r="E133" s="861">
        <v>36676.148569723817</v>
      </c>
      <c r="F133" s="861">
        <v>27604.710577843911</v>
      </c>
      <c r="H133" s="872"/>
    </row>
    <row r="134" spans="2:8" ht="15" customHeight="1">
      <c r="B134" s="2660" t="s">
        <v>945</v>
      </c>
      <c r="C134" s="861">
        <v>23848.02750900824</v>
      </c>
      <c r="D134" s="861">
        <v>24473.698475723748</v>
      </c>
      <c r="E134" s="861">
        <v>94994.948262444552</v>
      </c>
      <c r="F134" s="861">
        <v>43103.66774609829</v>
      </c>
      <c r="H134" s="872"/>
    </row>
    <row r="135" spans="2:8" ht="15" customHeight="1">
      <c r="B135" s="2660" t="s">
        <v>946</v>
      </c>
      <c r="C135" s="861">
        <v>20150.978787463282</v>
      </c>
      <c r="D135" s="861">
        <v>20915.934796152975</v>
      </c>
      <c r="E135" s="861">
        <v>183332.64806834576</v>
      </c>
      <c r="F135" s="861">
        <v>51621.607181452506</v>
      </c>
      <c r="H135" s="872"/>
    </row>
    <row r="136" spans="2:8" ht="15" customHeight="1">
      <c r="B136" s="2660" t="s">
        <v>947</v>
      </c>
      <c r="C136" s="861">
        <v>15364.353247201123</v>
      </c>
      <c r="D136" s="861">
        <v>16077.650567825838</v>
      </c>
      <c r="E136" s="861">
        <v>202398.34983540737</v>
      </c>
      <c r="F136" s="861">
        <v>47131.849708130918</v>
      </c>
      <c r="H136" s="872"/>
    </row>
    <row r="137" spans="2:8" ht="15" customHeight="1">
      <c r="B137" s="2660" t="s">
        <v>948</v>
      </c>
      <c r="C137" s="861">
        <v>11835.054870390199</v>
      </c>
      <c r="D137" s="861">
        <v>12420.751234403069</v>
      </c>
      <c r="E137" s="861">
        <v>172294.12027335487</v>
      </c>
      <c r="F137" s="861">
        <v>37296.548813530353</v>
      </c>
      <c r="H137" s="872"/>
    </row>
    <row r="138" spans="2:8" ht="15" customHeight="1">
      <c r="B138" s="2660" t="s">
        <v>949</v>
      </c>
      <c r="C138" s="861">
        <v>8211.6511971120308</v>
      </c>
      <c r="D138" s="861">
        <v>8625.5975958853069</v>
      </c>
      <c r="E138" s="861">
        <v>134328.72130340087</v>
      </c>
      <c r="F138" s="861">
        <v>26863.694757017842</v>
      </c>
      <c r="H138" s="872"/>
    </row>
    <row r="139" spans="2:8" ht="15" customHeight="1">
      <c r="B139" s="2660" t="s">
        <v>950</v>
      </c>
      <c r="C139" s="861">
        <v>6205.4338650135287</v>
      </c>
      <c r="D139" s="861">
        <v>6379.2037904440267</v>
      </c>
      <c r="E139" s="861">
        <v>99419.668047590589</v>
      </c>
      <c r="F139" s="861">
        <v>17262.924122207347</v>
      </c>
    </row>
    <row r="140" spans="2:8" ht="15" customHeight="1">
      <c r="B140" s="2660" t="s">
        <v>951</v>
      </c>
      <c r="C140" s="861">
        <v>4900.2463622819696</v>
      </c>
      <c r="D140" s="861">
        <v>4762.4331988474378</v>
      </c>
      <c r="E140" s="861">
        <v>61862.298987697432</v>
      </c>
      <c r="F140" s="861">
        <v>9751.7183020158118</v>
      </c>
    </row>
    <row r="141" spans="2:8" ht="15" customHeight="1">
      <c r="B141" s="2660" t="s">
        <v>952</v>
      </c>
      <c r="C141" s="861">
        <v>3863.8772791511942</v>
      </c>
      <c r="D141" s="861">
        <v>3509.1248453216895</v>
      </c>
      <c r="E141" s="861">
        <v>28504.690256833146</v>
      </c>
      <c r="F141" s="861">
        <v>4135.467080872766</v>
      </c>
    </row>
    <row r="142" spans="2:8" ht="15" customHeight="1">
      <c r="B142" s="2660" t="s">
        <v>2136</v>
      </c>
      <c r="C142" s="861">
        <v>3088.8106545548908</v>
      </c>
      <c r="D142" s="861">
        <v>2428.0150635022665</v>
      </c>
      <c r="E142" s="861">
        <v>7448.4851642658223</v>
      </c>
      <c r="F142" s="861">
        <v>1795.1544884995203</v>
      </c>
    </row>
    <row r="143" spans="2:8" ht="15" customHeight="1">
      <c r="B143" s="2660" t="s">
        <v>953</v>
      </c>
      <c r="C143" s="861">
        <v>2281.0097401065259</v>
      </c>
      <c r="D143" s="861">
        <v>1689.5323114859596</v>
      </c>
      <c r="E143" s="861">
        <v>2015.3264379048746</v>
      </c>
      <c r="F143" s="861">
        <v>916.91351566862238</v>
      </c>
    </row>
    <row r="144" spans="2:8" ht="15" customHeight="1">
      <c r="B144" s="2660" t="s">
        <v>954</v>
      </c>
      <c r="C144" s="861">
        <v>1491.0088677805832</v>
      </c>
      <c r="D144" s="861">
        <v>1103.2462739928328</v>
      </c>
      <c r="E144" s="861">
        <v>895.73116540266483</v>
      </c>
      <c r="F144" s="861">
        <v>661.77273038555802</v>
      </c>
    </row>
    <row r="145" spans="2:10" ht="15" customHeight="1">
      <c r="B145" s="2660" t="s">
        <v>955</v>
      </c>
      <c r="C145" s="861">
        <v>722.95135857932485</v>
      </c>
      <c r="D145" s="861">
        <v>667.52099471208123</v>
      </c>
      <c r="E145" s="861">
        <v>273.91427553614005</v>
      </c>
      <c r="F145" s="861">
        <v>331.52391117580936</v>
      </c>
    </row>
    <row r="146" spans="2:10" ht="15" customHeight="1">
      <c r="B146" s="2660" t="s">
        <v>956</v>
      </c>
      <c r="C146" s="861">
        <v>910.89365283738164</v>
      </c>
      <c r="D146" s="861">
        <v>838.51783396470182</v>
      </c>
      <c r="E146" s="861">
        <v>305.39867502305276</v>
      </c>
      <c r="F146" s="861">
        <v>508.76169445826122</v>
      </c>
    </row>
    <row r="147" spans="2:10" ht="15" customHeight="1">
      <c r="B147" s="855" t="s">
        <v>935</v>
      </c>
      <c r="C147" s="874"/>
      <c r="D147" s="874"/>
      <c r="E147" s="874"/>
      <c r="F147" s="874"/>
      <c r="G147" s="874"/>
      <c r="H147" s="874"/>
      <c r="I147" s="874"/>
      <c r="J147" s="874"/>
    </row>
    <row r="148" spans="2:10" ht="15" customHeight="1">
      <c r="B148" s="870"/>
      <c r="C148" s="874"/>
      <c r="D148" s="874"/>
      <c r="E148" s="874"/>
      <c r="F148" s="874"/>
      <c r="G148" s="874"/>
      <c r="H148" s="874"/>
      <c r="I148" s="874"/>
      <c r="J148" s="874"/>
    </row>
    <row r="149" spans="2:10" ht="15" customHeight="1">
      <c r="B149" s="866" t="s">
        <v>2102</v>
      </c>
      <c r="C149" s="875"/>
      <c r="D149" s="875"/>
      <c r="E149" s="875"/>
      <c r="F149" s="874"/>
      <c r="G149" s="874"/>
      <c r="H149" s="874"/>
      <c r="I149" s="874"/>
      <c r="J149" s="874"/>
    </row>
    <row r="150" spans="2:10" ht="15" customHeight="1">
      <c r="B150" s="2591" t="s">
        <v>941</v>
      </c>
      <c r="C150" s="2555" t="s">
        <v>930</v>
      </c>
      <c r="D150" s="2555" t="s">
        <v>931</v>
      </c>
      <c r="E150" s="2555" t="s">
        <v>285</v>
      </c>
      <c r="F150" s="874"/>
      <c r="G150" s="874"/>
      <c r="H150" s="874"/>
      <c r="I150" s="874"/>
      <c r="J150" s="874"/>
    </row>
    <row r="151" spans="2:10" ht="15" customHeight="1">
      <c r="B151" s="2590" t="s">
        <v>285</v>
      </c>
      <c r="C151" s="2584">
        <v>1379617.9652069998</v>
      </c>
      <c r="D151" s="2584">
        <v>588040.97885199997</v>
      </c>
      <c r="E151" s="2584">
        <v>1967658.9440589997</v>
      </c>
      <c r="F151" s="874"/>
      <c r="G151" s="874"/>
      <c r="H151" s="874"/>
      <c r="I151" s="874"/>
      <c r="J151" s="874"/>
    </row>
    <row r="152" spans="2:10" ht="15" customHeight="1">
      <c r="B152" s="2660" t="s">
        <v>2135</v>
      </c>
      <c r="C152" s="861">
        <v>77610.092648090402</v>
      </c>
      <c r="D152" s="861">
        <v>64980.331217704224</v>
      </c>
      <c r="E152" s="861">
        <v>142590.42386579461</v>
      </c>
      <c r="F152" s="874"/>
      <c r="G152" s="874"/>
      <c r="H152" s="874"/>
      <c r="I152" s="874"/>
      <c r="J152" s="874"/>
    </row>
    <row r="153" spans="2:10" ht="15" customHeight="1">
      <c r="B153" s="2660" t="s">
        <v>942</v>
      </c>
      <c r="C153" s="861">
        <v>76603.599953057172</v>
      </c>
      <c r="D153" s="861">
        <v>64042.43896811278</v>
      </c>
      <c r="E153" s="861">
        <v>140646.03892116994</v>
      </c>
      <c r="F153" s="874"/>
      <c r="G153" s="874"/>
      <c r="H153" s="874"/>
      <c r="I153" s="874"/>
      <c r="J153" s="874"/>
    </row>
    <row r="154" spans="2:10" ht="15" customHeight="1">
      <c r="B154" s="2660" t="s">
        <v>943</v>
      </c>
      <c r="C154" s="861">
        <v>71526.423452676157</v>
      </c>
      <c r="D154" s="861">
        <v>59879.150625963943</v>
      </c>
      <c r="E154" s="861">
        <v>131405.57407864009</v>
      </c>
      <c r="F154" s="874"/>
      <c r="G154" s="874"/>
      <c r="H154" s="874"/>
      <c r="I154" s="874"/>
      <c r="J154" s="874"/>
    </row>
    <row r="155" spans="2:10" ht="15" customHeight="1">
      <c r="B155" s="2660" t="s">
        <v>944</v>
      </c>
      <c r="C155" s="861">
        <v>62928.766629476391</v>
      </c>
      <c r="D155" s="861">
        <v>53865.620280948024</v>
      </c>
      <c r="E155" s="861">
        <v>116794.38691042441</v>
      </c>
      <c r="F155" s="874"/>
      <c r="G155" s="874"/>
      <c r="H155" s="874"/>
      <c r="I155" s="874"/>
      <c r="J155" s="874"/>
    </row>
    <row r="156" spans="2:10" ht="15" customHeight="1">
      <c r="B156" s="2660" t="s">
        <v>945</v>
      </c>
      <c r="C156" s="861">
        <v>118842.9757714528</v>
      </c>
      <c r="D156" s="861">
        <v>67577.366221822042</v>
      </c>
      <c r="E156" s="861">
        <v>186420.34199327481</v>
      </c>
      <c r="F156" s="874"/>
      <c r="G156" s="874"/>
      <c r="H156" s="874"/>
      <c r="I156" s="874"/>
      <c r="J156" s="874"/>
    </row>
    <row r="157" spans="2:10" ht="15" customHeight="1">
      <c r="B157" s="2660" t="s">
        <v>946</v>
      </c>
      <c r="C157" s="861">
        <v>203483.62685580904</v>
      </c>
      <c r="D157" s="861">
        <v>72537.541977605477</v>
      </c>
      <c r="E157" s="861">
        <v>276021.16883341456</v>
      </c>
      <c r="F157" s="874"/>
      <c r="G157" s="874"/>
      <c r="H157" s="874"/>
      <c r="I157" s="874"/>
      <c r="J157" s="874"/>
    </row>
    <row r="158" spans="2:10" ht="15" customHeight="1">
      <c r="B158" s="2660" t="s">
        <v>947</v>
      </c>
      <c r="C158" s="861">
        <v>217762.7030826085</v>
      </c>
      <c r="D158" s="861">
        <v>63209.500275956758</v>
      </c>
      <c r="E158" s="861">
        <v>280972.20335856522</v>
      </c>
      <c r="F158" s="874"/>
      <c r="G158" s="874"/>
      <c r="H158" s="874"/>
      <c r="I158" s="874"/>
      <c r="J158" s="874"/>
    </row>
    <row r="159" spans="2:10" ht="15" customHeight="1">
      <c r="B159" s="2660" t="s">
        <v>948</v>
      </c>
      <c r="C159" s="861">
        <v>184129.17514374506</v>
      </c>
      <c r="D159" s="861">
        <v>49717.300047933422</v>
      </c>
      <c r="E159" s="861">
        <v>233846.4751916785</v>
      </c>
      <c r="F159" s="874"/>
      <c r="G159" s="874"/>
      <c r="H159" s="874"/>
      <c r="I159" s="874"/>
      <c r="J159" s="874"/>
    </row>
    <row r="160" spans="2:10" ht="15" customHeight="1">
      <c r="B160" s="2660" t="s">
        <v>949</v>
      </c>
      <c r="C160" s="861">
        <v>142540.37250051289</v>
      </c>
      <c r="D160" s="861">
        <v>35489.292352903147</v>
      </c>
      <c r="E160" s="861">
        <v>178029.66485341603</v>
      </c>
      <c r="F160" s="874"/>
      <c r="G160" s="874"/>
      <c r="H160" s="874"/>
      <c r="I160" s="874"/>
      <c r="J160" s="874"/>
    </row>
    <row r="161" spans="2:10" ht="15" customHeight="1">
      <c r="B161" s="2660" t="s">
        <v>950</v>
      </c>
      <c r="C161" s="861">
        <v>105625.10191260412</v>
      </c>
      <c r="D161" s="861">
        <v>23642.127912651373</v>
      </c>
      <c r="E161" s="861">
        <v>129267.22982525549</v>
      </c>
      <c r="F161" s="874"/>
      <c r="G161" s="874"/>
      <c r="H161" s="874"/>
      <c r="I161" s="874"/>
      <c r="J161" s="874"/>
    </row>
    <row r="162" spans="2:10" ht="15" customHeight="1">
      <c r="B162" s="2660" t="s">
        <v>951</v>
      </c>
      <c r="C162" s="861">
        <v>66762.545349979395</v>
      </c>
      <c r="D162" s="861">
        <v>14514.151500863249</v>
      </c>
      <c r="E162" s="861">
        <v>81276.696850842651</v>
      </c>
      <c r="F162" s="874"/>
      <c r="G162" s="874"/>
      <c r="H162" s="874"/>
      <c r="I162" s="874"/>
      <c r="J162" s="874"/>
    </row>
    <row r="163" spans="2:10" ht="15" customHeight="1">
      <c r="B163" s="2660" t="s">
        <v>952</v>
      </c>
      <c r="C163" s="861">
        <v>32368.567535984341</v>
      </c>
      <c r="D163" s="861">
        <v>7644.5919261944555</v>
      </c>
      <c r="E163" s="861">
        <v>40013.159462178795</v>
      </c>
      <c r="F163" s="874"/>
      <c r="G163" s="874"/>
      <c r="H163" s="874"/>
      <c r="I163" s="874"/>
      <c r="J163" s="874"/>
    </row>
    <row r="164" spans="2:10" ht="15" customHeight="1">
      <c r="B164" s="2660" t="s">
        <v>2136</v>
      </c>
      <c r="C164" s="861">
        <v>10537.295818820712</v>
      </c>
      <c r="D164" s="861">
        <v>4223.1695520017865</v>
      </c>
      <c r="E164" s="861">
        <v>14760.465370822501</v>
      </c>
      <c r="F164" s="874"/>
      <c r="G164" s="874"/>
      <c r="H164" s="874"/>
      <c r="I164" s="874"/>
      <c r="J164" s="874"/>
    </row>
    <row r="165" spans="2:10" ht="15" customHeight="1">
      <c r="B165" s="2660" t="s">
        <v>953</v>
      </c>
      <c r="C165" s="861">
        <v>4296.336178011401</v>
      </c>
      <c r="D165" s="861">
        <v>2606.4458271545818</v>
      </c>
      <c r="E165" s="861">
        <v>6902.7820051659819</v>
      </c>
      <c r="F165" s="874"/>
      <c r="G165" s="874"/>
      <c r="H165" s="874"/>
      <c r="I165" s="874"/>
      <c r="J165" s="874"/>
    </row>
    <row r="166" spans="2:10" ht="15" customHeight="1">
      <c r="B166" s="2660" t="s">
        <v>954</v>
      </c>
      <c r="C166" s="861">
        <v>2386.7400331832478</v>
      </c>
      <c r="D166" s="861">
        <v>1765.0190043783909</v>
      </c>
      <c r="E166" s="861">
        <v>4151.7590375616383</v>
      </c>
      <c r="F166" s="874"/>
      <c r="G166" s="874"/>
      <c r="H166" s="874"/>
      <c r="I166" s="874"/>
      <c r="J166" s="874"/>
    </row>
    <row r="167" spans="2:10" ht="15" customHeight="1">
      <c r="B167" s="2660" t="s">
        <v>955</v>
      </c>
      <c r="C167" s="861">
        <v>996.8656341154649</v>
      </c>
      <c r="D167" s="861">
        <v>999.04490588789054</v>
      </c>
      <c r="E167" s="861">
        <v>1995.9105400033554</v>
      </c>
      <c r="F167" s="874"/>
      <c r="G167" s="874"/>
      <c r="H167" s="874"/>
      <c r="I167" s="874"/>
      <c r="J167" s="874"/>
    </row>
    <row r="168" spans="2:10" ht="15" customHeight="1">
      <c r="B168" s="2660" t="s">
        <v>956</v>
      </c>
      <c r="C168" s="861">
        <v>1216.2923278604344</v>
      </c>
      <c r="D168" s="861">
        <v>1347.279528422963</v>
      </c>
      <c r="E168" s="861">
        <v>2563.5718562833972</v>
      </c>
      <c r="F168" s="874"/>
      <c r="G168" s="874"/>
      <c r="H168" s="874"/>
      <c r="I168" s="874"/>
      <c r="J168" s="874"/>
    </row>
    <row r="169" spans="2:10" ht="15" customHeight="1">
      <c r="B169" s="855" t="s">
        <v>935</v>
      </c>
      <c r="C169" s="875"/>
      <c r="D169" s="875"/>
      <c r="E169" s="875"/>
      <c r="F169" s="874"/>
      <c r="G169" s="874"/>
      <c r="H169" s="874"/>
      <c r="I169" s="874"/>
      <c r="J169" s="874"/>
    </row>
    <row r="170" spans="2:10" ht="15" customHeight="1">
      <c r="B170" s="870"/>
      <c r="C170" s="874"/>
      <c r="D170" s="874"/>
      <c r="E170" s="874"/>
      <c r="F170" s="874"/>
      <c r="G170" s="874"/>
      <c r="H170" s="874"/>
      <c r="I170" s="874"/>
      <c r="J170" s="874"/>
    </row>
    <row r="171" spans="2:10" ht="15" customHeight="1">
      <c r="B171" s="866" t="s">
        <v>2103</v>
      </c>
      <c r="C171" s="874"/>
      <c r="D171" s="874"/>
      <c r="E171" s="874"/>
      <c r="F171" s="874"/>
      <c r="G171" s="874"/>
      <c r="H171" s="874"/>
      <c r="I171" s="874"/>
      <c r="J171" s="874"/>
    </row>
    <row r="172" spans="2:10" ht="15" customHeight="1">
      <c r="B172" s="2591" t="s">
        <v>941</v>
      </c>
      <c r="C172" s="2555" t="s">
        <v>930</v>
      </c>
      <c r="D172" s="2555" t="s">
        <v>931</v>
      </c>
      <c r="E172" s="2555" t="s">
        <v>285</v>
      </c>
      <c r="F172" s="876"/>
      <c r="G172" s="874"/>
      <c r="H172" s="874"/>
      <c r="I172" s="874"/>
      <c r="J172" s="874"/>
    </row>
    <row r="173" spans="2:10" ht="15" customHeight="1">
      <c r="B173" s="2590" t="s">
        <v>285</v>
      </c>
      <c r="C173" s="2584">
        <v>217838.90148</v>
      </c>
      <c r="D173" s="2584">
        <v>215948.74168400004</v>
      </c>
      <c r="E173" s="2584">
        <v>433787.64316399995</v>
      </c>
      <c r="F173" s="876"/>
      <c r="G173" s="874"/>
      <c r="H173" s="874"/>
      <c r="I173" s="874"/>
      <c r="J173" s="874"/>
    </row>
    <row r="174" spans="2:10" ht="15" customHeight="1">
      <c r="B174" s="2660" t="s">
        <v>2135</v>
      </c>
      <c r="C174" s="861">
        <v>30568.743207202246</v>
      </c>
      <c r="D174" s="861">
        <v>29088.468960150571</v>
      </c>
      <c r="E174" s="861">
        <v>59657.212167352816</v>
      </c>
      <c r="F174" s="874"/>
      <c r="G174" s="874"/>
      <c r="H174" s="874"/>
      <c r="I174" s="874"/>
      <c r="J174" s="874"/>
    </row>
    <row r="175" spans="2:10" ht="15" customHeight="1">
      <c r="B175" s="2660" t="s">
        <v>942</v>
      </c>
      <c r="C175" s="861">
        <v>29644.477071991154</v>
      </c>
      <c r="D175" s="861">
        <v>28674.527290941205</v>
      </c>
      <c r="E175" s="861">
        <v>58319.004362932363</v>
      </c>
      <c r="F175" s="874"/>
      <c r="G175" s="874"/>
      <c r="H175" s="874"/>
      <c r="I175" s="874"/>
      <c r="J175" s="874"/>
    </row>
    <row r="176" spans="2:10" ht="15" customHeight="1">
      <c r="B176" s="2660" t="s">
        <v>943</v>
      </c>
      <c r="C176" s="861">
        <v>28498.660997823368</v>
      </c>
      <c r="D176" s="861">
        <v>28032.935349788993</v>
      </c>
      <c r="E176" s="861">
        <v>56531.596347612358</v>
      </c>
      <c r="F176" s="874"/>
      <c r="G176" s="874"/>
      <c r="H176" s="874"/>
      <c r="I176" s="874"/>
      <c r="J176" s="874"/>
    </row>
    <row r="177" spans="2:10" ht="15" customHeight="1">
      <c r="B177" s="2660" t="s">
        <v>944</v>
      </c>
      <c r="C177" s="861">
        <v>26252.618059752571</v>
      </c>
      <c r="D177" s="861">
        <v>26260.909703104113</v>
      </c>
      <c r="E177" s="861">
        <v>52513.527762856684</v>
      </c>
      <c r="F177" s="874"/>
      <c r="G177" s="874"/>
      <c r="H177" s="874"/>
      <c r="I177" s="874"/>
      <c r="J177" s="874"/>
    </row>
    <row r="178" spans="2:10" ht="15" customHeight="1">
      <c r="B178" s="2660" t="s">
        <v>945</v>
      </c>
      <c r="C178" s="861">
        <v>23848.02750900824</v>
      </c>
      <c r="D178" s="861">
        <v>24473.698475723748</v>
      </c>
      <c r="E178" s="861">
        <v>48321.725984731987</v>
      </c>
      <c r="F178" s="874"/>
      <c r="G178" s="874"/>
      <c r="H178" s="874"/>
      <c r="I178" s="874"/>
      <c r="J178" s="874"/>
    </row>
    <row r="179" spans="2:10" ht="15" customHeight="1">
      <c r="B179" s="2660" t="s">
        <v>946</v>
      </c>
      <c r="C179" s="861">
        <v>20150.978787463282</v>
      </c>
      <c r="D179" s="861">
        <v>20915.934796152975</v>
      </c>
      <c r="E179" s="861">
        <v>41066.91358361626</v>
      </c>
      <c r="F179" s="874"/>
      <c r="G179" s="874"/>
      <c r="H179" s="874"/>
      <c r="I179" s="874"/>
      <c r="J179" s="874"/>
    </row>
    <row r="180" spans="2:10" ht="15" customHeight="1">
      <c r="B180" s="2660" t="s">
        <v>947</v>
      </c>
      <c r="C180" s="861">
        <v>15364.353247201123</v>
      </c>
      <c r="D180" s="861">
        <v>16077.650567825838</v>
      </c>
      <c r="E180" s="861">
        <v>31442.003815026961</v>
      </c>
      <c r="F180" s="874"/>
      <c r="G180" s="874"/>
      <c r="H180" s="874"/>
      <c r="I180" s="874"/>
      <c r="J180" s="874"/>
    </row>
    <row r="181" spans="2:10" ht="15" customHeight="1">
      <c r="B181" s="2660" t="s">
        <v>948</v>
      </c>
      <c r="C181" s="861">
        <v>11835.054870390199</v>
      </c>
      <c r="D181" s="861">
        <v>12420.751234403069</v>
      </c>
      <c r="E181" s="861">
        <v>24255.806104793268</v>
      </c>
      <c r="F181" s="874"/>
      <c r="G181" s="874"/>
      <c r="H181" s="874"/>
      <c r="I181" s="874"/>
      <c r="J181" s="874"/>
    </row>
    <row r="182" spans="2:10" ht="15" customHeight="1">
      <c r="B182" s="2660" t="s">
        <v>949</v>
      </c>
      <c r="C182" s="861">
        <v>8211.6511971120308</v>
      </c>
      <c r="D182" s="861">
        <v>8625.5975958853069</v>
      </c>
      <c r="E182" s="861">
        <v>16837.248792997336</v>
      </c>
      <c r="F182" s="874"/>
      <c r="G182" s="874"/>
      <c r="H182" s="874"/>
      <c r="I182" s="874"/>
      <c r="J182" s="874"/>
    </row>
    <row r="183" spans="2:10" ht="15" customHeight="1">
      <c r="B183" s="2660" t="s">
        <v>950</v>
      </c>
      <c r="C183" s="861">
        <v>6205.4338650135287</v>
      </c>
      <c r="D183" s="861">
        <v>6379.2037904440267</v>
      </c>
      <c r="E183" s="861">
        <v>12584.637655457555</v>
      </c>
      <c r="F183" s="874"/>
      <c r="G183" s="874"/>
      <c r="H183" s="874"/>
      <c r="I183" s="874"/>
      <c r="J183" s="874"/>
    </row>
    <row r="184" spans="2:10" ht="15" customHeight="1">
      <c r="B184" s="2660" t="s">
        <v>951</v>
      </c>
      <c r="C184" s="861">
        <v>4900.2463622819696</v>
      </c>
      <c r="D184" s="861">
        <v>4762.4331988474378</v>
      </c>
      <c r="E184" s="861">
        <v>9662.6795611294074</v>
      </c>
      <c r="F184" s="874"/>
      <c r="G184" s="874"/>
      <c r="H184" s="874"/>
      <c r="I184" s="874"/>
      <c r="J184" s="874"/>
    </row>
    <row r="185" spans="2:10" ht="15" customHeight="1">
      <c r="B185" s="2660" t="s">
        <v>952</v>
      </c>
      <c r="C185" s="861">
        <v>3863.8772791511942</v>
      </c>
      <c r="D185" s="861">
        <v>3509.1248453216895</v>
      </c>
      <c r="E185" s="861">
        <v>7373.0021244728832</v>
      </c>
      <c r="F185" s="874"/>
      <c r="G185" s="874"/>
      <c r="H185" s="874"/>
      <c r="I185" s="874"/>
      <c r="J185" s="874"/>
    </row>
    <row r="186" spans="2:10" ht="15" customHeight="1">
      <c r="B186" s="2660" t="s">
        <v>2136</v>
      </c>
      <c r="C186" s="861">
        <v>3088.8106545548908</v>
      </c>
      <c r="D186" s="861">
        <v>2428.0150635022665</v>
      </c>
      <c r="E186" s="861">
        <v>5516.8257180571572</v>
      </c>
      <c r="F186" s="874"/>
      <c r="G186" s="874"/>
      <c r="H186" s="874"/>
      <c r="I186" s="874"/>
      <c r="J186" s="874"/>
    </row>
    <row r="187" spans="2:10" ht="15" customHeight="1">
      <c r="B187" s="2660" t="s">
        <v>953</v>
      </c>
      <c r="C187" s="861">
        <v>2281.0097401065259</v>
      </c>
      <c r="D187" s="861">
        <v>1689.5323114859596</v>
      </c>
      <c r="E187" s="861">
        <v>3970.5420515924852</v>
      </c>
      <c r="F187" s="874"/>
      <c r="G187" s="874"/>
      <c r="H187" s="874"/>
      <c r="I187" s="874"/>
      <c r="J187" s="874"/>
    </row>
    <row r="188" spans="2:10" ht="15" customHeight="1">
      <c r="B188" s="2660" t="s">
        <v>954</v>
      </c>
      <c r="C188" s="861">
        <v>1491.0088677805832</v>
      </c>
      <c r="D188" s="861">
        <v>1103.2462739928328</v>
      </c>
      <c r="E188" s="861">
        <v>2594.2551417734157</v>
      </c>
      <c r="F188" s="874"/>
      <c r="G188" s="874"/>
      <c r="H188" s="874"/>
      <c r="I188" s="874"/>
      <c r="J188" s="874"/>
    </row>
    <row r="189" spans="2:10" ht="15" customHeight="1">
      <c r="B189" s="2660" t="s">
        <v>955</v>
      </c>
      <c r="C189" s="861">
        <v>722.95135857932485</v>
      </c>
      <c r="D189" s="861">
        <v>667.52099471208123</v>
      </c>
      <c r="E189" s="861">
        <v>1390.4723532914061</v>
      </c>
      <c r="F189" s="874"/>
      <c r="G189" s="874"/>
      <c r="H189" s="874"/>
      <c r="I189" s="874"/>
      <c r="J189" s="874"/>
    </row>
    <row r="190" spans="2:10" ht="15" customHeight="1">
      <c r="B190" s="2660" t="s">
        <v>956</v>
      </c>
      <c r="C190" s="861">
        <v>910.89365283738164</v>
      </c>
      <c r="D190" s="861">
        <v>838.51783396470182</v>
      </c>
      <c r="E190" s="861">
        <v>1749.4114868020833</v>
      </c>
      <c r="F190" s="874"/>
      <c r="G190" s="874"/>
      <c r="H190" s="874"/>
      <c r="I190" s="874"/>
      <c r="J190" s="874"/>
    </row>
    <row r="191" spans="2:10" ht="15" customHeight="1">
      <c r="B191" s="855" t="s">
        <v>935</v>
      </c>
      <c r="C191" s="875"/>
      <c r="D191" s="875"/>
      <c r="E191" s="875"/>
      <c r="F191" s="874"/>
      <c r="G191" s="874"/>
      <c r="H191" s="874"/>
      <c r="I191" s="874"/>
      <c r="J191" s="874"/>
    </row>
    <row r="192" spans="2:10" ht="15" customHeight="1">
      <c r="B192" s="870"/>
      <c r="C192" s="874"/>
      <c r="D192" s="874"/>
      <c r="E192" s="874"/>
      <c r="F192" s="874"/>
      <c r="G192" s="874"/>
      <c r="H192" s="874"/>
      <c r="I192" s="874"/>
      <c r="J192" s="874"/>
    </row>
    <row r="193" spans="2:10" ht="15" customHeight="1">
      <c r="B193" s="866" t="s">
        <v>2104</v>
      </c>
      <c r="C193" s="874"/>
      <c r="D193" s="874"/>
      <c r="E193" s="874"/>
      <c r="F193" s="874"/>
      <c r="G193" s="874"/>
      <c r="H193" s="874"/>
      <c r="I193" s="874"/>
      <c r="J193" s="874"/>
    </row>
    <row r="194" spans="2:10" ht="15" customHeight="1">
      <c r="B194" s="2591" t="s">
        <v>941</v>
      </c>
      <c r="C194" s="2555" t="s">
        <v>930</v>
      </c>
      <c r="D194" s="2555" t="s">
        <v>931</v>
      </c>
      <c r="E194" s="2555" t="s">
        <v>285</v>
      </c>
      <c r="F194" s="874"/>
      <c r="G194" s="874"/>
      <c r="H194" s="874"/>
      <c r="I194" s="874"/>
      <c r="J194" s="874"/>
    </row>
    <row r="195" spans="2:10" ht="15" customHeight="1">
      <c r="B195" s="2590" t="s">
        <v>285</v>
      </c>
      <c r="C195" s="2584">
        <v>1161779.0637269998</v>
      </c>
      <c r="D195" s="2584">
        <v>372092.23716799996</v>
      </c>
      <c r="E195" s="2584">
        <v>1533871.3008949996</v>
      </c>
      <c r="F195" s="874"/>
      <c r="G195" s="874"/>
      <c r="H195" s="874"/>
      <c r="I195" s="874"/>
      <c r="J195" s="874"/>
    </row>
    <row r="196" spans="2:10" ht="15" customHeight="1">
      <c r="B196" s="2660" t="s">
        <v>2135</v>
      </c>
      <c r="C196" s="861">
        <v>47041.34944088816</v>
      </c>
      <c r="D196" s="861">
        <v>35891.86225755365</v>
      </c>
      <c r="E196" s="861">
        <v>82933.21169844181</v>
      </c>
      <c r="F196" s="874"/>
      <c r="G196" s="874"/>
      <c r="H196" s="874"/>
      <c r="I196" s="874"/>
      <c r="J196" s="874"/>
    </row>
    <row r="197" spans="2:10" ht="15" customHeight="1">
      <c r="B197" s="2660" t="s">
        <v>942</v>
      </c>
      <c r="C197" s="861">
        <v>46959.122881066018</v>
      </c>
      <c r="D197" s="861">
        <v>35367.911677171578</v>
      </c>
      <c r="E197" s="861">
        <v>82327.034558237588</v>
      </c>
      <c r="F197" s="874"/>
      <c r="G197" s="874"/>
      <c r="H197" s="874"/>
      <c r="I197" s="874"/>
      <c r="J197" s="874"/>
    </row>
    <row r="198" spans="2:10" ht="15" customHeight="1">
      <c r="B198" s="2660" t="s">
        <v>943</v>
      </c>
      <c r="C198" s="861">
        <v>43027.762454852789</v>
      </c>
      <c r="D198" s="861">
        <v>31846.215276174949</v>
      </c>
      <c r="E198" s="861">
        <v>74873.977731027742</v>
      </c>
    </row>
    <row r="199" spans="2:10" ht="15" customHeight="1">
      <c r="B199" s="2660" t="s">
        <v>944</v>
      </c>
      <c r="C199" s="861">
        <v>36676.148569723817</v>
      </c>
      <c r="D199" s="861">
        <v>27604.710577843911</v>
      </c>
      <c r="E199" s="861">
        <v>64280.859147567724</v>
      </c>
      <c r="F199" s="857"/>
      <c r="G199" s="857"/>
      <c r="H199" s="857"/>
      <c r="I199" s="857"/>
      <c r="J199" s="857"/>
    </row>
    <row r="200" spans="2:10" ht="15" customHeight="1">
      <c r="B200" s="2660" t="s">
        <v>945</v>
      </c>
      <c r="C200" s="861">
        <v>94994.948262444552</v>
      </c>
      <c r="D200" s="861">
        <v>43103.66774609829</v>
      </c>
      <c r="E200" s="861">
        <v>138098.61600854283</v>
      </c>
      <c r="F200" s="857"/>
      <c r="G200" s="857"/>
      <c r="H200" s="857"/>
    </row>
    <row r="201" spans="2:10" ht="15" customHeight="1">
      <c r="B201" s="2660" t="s">
        <v>946</v>
      </c>
      <c r="C201" s="861">
        <v>183332.64806834576</v>
      </c>
      <c r="D201" s="861">
        <v>51621.607181452506</v>
      </c>
      <c r="E201" s="861">
        <v>234954.25524979827</v>
      </c>
      <c r="F201" s="857"/>
      <c r="G201" s="857"/>
      <c r="H201" s="857"/>
    </row>
    <row r="202" spans="2:10" ht="15" customHeight="1">
      <c r="B202" s="2660" t="s">
        <v>947</v>
      </c>
      <c r="C202" s="861">
        <v>202398.34983540737</v>
      </c>
      <c r="D202" s="861">
        <v>47131.849708130918</v>
      </c>
      <c r="E202" s="861">
        <v>249530.19954353827</v>
      </c>
      <c r="F202" s="877"/>
    </row>
    <row r="203" spans="2:10" ht="15" customHeight="1">
      <c r="B203" s="2660" t="s">
        <v>948</v>
      </c>
      <c r="C203" s="861">
        <v>172294.12027335487</v>
      </c>
      <c r="D203" s="861">
        <v>37296.548813530353</v>
      </c>
      <c r="E203" s="861">
        <v>209590.66908688523</v>
      </c>
      <c r="F203" s="877"/>
    </row>
    <row r="204" spans="2:10" ht="15" customHeight="1">
      <c r="B204" s="2660" t="s">
        <v>949</v>
      </c>
      <c r="C204" s="861">
        <v>134328.72130340087</v>
      </c>
      <c r="D204" s="861">
        <v>26863.694757017842</v>
      </c>
      <c r="E204" s="861">
        <v>161192.41606041871</v>
      </c>
      <c r="F204" s="871"/>
    </row>
    <row r="205" spans="2:10" ht="15" customHeight="1">
      <c r="B205" s="2660" t="s">
        <v>950</v>
      </c>
      <c r="C205" s="861">
        <v>99419.668047590589</v>
      </c>
      <c r="D205" s="861">
        <v>17262.924122207347</v>
      </c>
      <c r="E205" s="861">
        <v>116682.59216979794</v>
      </c>
      <c r="F205" s="871"/>
    </row>
    <row r="206" spans="2:10" ht="15" customHeight="1">
      <c r="B206" s="2660" t="s">
        <v>951</v>
      </c>
      <c r="C206" s="861">
        <v>61862.298987697432</v>
      </c>
      <c r="D206" s="861">
        <v>9751.7183020158118</v>
      </c>
      <c r="E206" s="861">
        <v>71614.017289713243</v>
      </c>
      <c r="F206" s="871"/>
    </row>
    <row r="207" spans="2:10" ht="15" customHeight="1">
      <c r="B207" s="2660" t="s">
        <v>952</v>
      </c>
      <c r="C207" s="861">
        <v>28504.690256833146</v>
      </c>
      <c r="D207" s="861">
        <v>4135.467080872766</v>
      </c>
      <c r="E207" s="861">
        <v>32640.15733770591</v>
      </c>
      <c r="F207" s="871"/>
    </row>
    <row r="208" spans="2:10" ht="15" customHeight="1">
      <c r="B208" s="2660" t="s">
        <v>2136</v>
      </c>
      <c r="C208" s="861">
        <v>7448.4851642658223</v>
      </c>
      <c r="D208" s="861">
        <v>1795.1544884995203</v>
      </c>
      <c r="E208" s="861">
        <v>9243.6396527653433</v>
      </c>
      <c r="F208" s="871"/>
    </row>
    <row r="209" spans="2:10" ht="15" customHeight="1">
      <c r="B209" s="2660" t="s">
        <v>953</v>
      </c>
      <c r="C209" s="861">
        <v>2015.3264379048746</v>
      </c>
      <c r="D209" s="861">
        <v>916.91351566862238</v>
      </c>
      <c r="E209" s="861">
        <v>2932.2399535734971</v>
      </c>
      <c r="F209" s="871"/>
    </row>
    <row r="210" spans="2:10" ht="15" customHeight="1">
      <c r="B210" s="2660" t="s">
        <v>954</v>
      </c>
      <c r="C210" s="861">
        <v>895.73116540266483</v>
      </c>
      <c r="D210" s="861">
        <v>661.77273038555802</v>
      </c>
      <c r="E210" s="861">
        <v>1557.503895788223</v>
      </c>
      <c r="F210" s="874"/>
    </row>
    <row r="211" spans="2:10" ht="15" customHeight="1">
      <c r="B211" s="2660" t="s">
        <v>955</v>
      </c>
      <c r="C211" s="861">
        <v>273.91427553614005</v>
      </c>
      <c r="D211" s="861">
        <v>331.52391117580936</v>
      </c>
      <c r="E211" s="861">
        <v>605.43818671194936</v>
      </c>
      <c r="F211" s="871"/>
    </row>
    <row r="212" spans="2:10" ht="15" customHeight="1">
      <c r="B212" s="2660" t="s">
        <v>956</v>
      </c>
      <c r="C212" s="861">
        <v>305.39867502305276</v>
      </c>
      <c r="D212" s="861">
        <v>508.76169445826122</v>
      </c>
      <c r="E212" s="861">
        <v>814.16036948131398</v>
      </c>
      <c r="F212" s="871"/>
    </row>
    <row r="213" spans="2:10" ht="15" customHeight="1">
      <c r="B213" s="855" t="s">
        <v>935</v>
      </c>
      <c r="C213" s="875"/>
      <c r="D213" s="875"/>
      <c r="E213" s="875"/>
      <c r="F213" s="870"/>
      <c r="G213" s="870"/>
      <c r="H213" s="870"/>
      <c r="I213" s="870"/>
      <c r="J213" s="870"/>
    </row>
    <row r="214" spans="2:10" ht="15" customHeight="1">
      <c r="B214" s="878"/>
      <c r="C214" s="874"/>
      <c r="D214" s="874"/>
      <c r="E214" s="874"/>
      <c r="F214" s="870"/>
      <c r="G214" s="870"/>
      <c r="H214" s="870"/>
      <c r="I214" s="870"/>
      <c r="J214" s="870"/>
    </row>
    <row r="215" spans="2:10" ht="15" customHeight="1">
      <c r="B215" s="866" t="s">
        <v>2137</v>
      </c>
      <c r="C215" s="2593"/>
      <c r="D215" s="2593"/>
      <c r="E215" s="2593"/>
      <c r="F215" s="879"/>
      <c r="G215" s="870"/>
      <c r="H215" s="870"/>
      <c r="I215" s="870"/>
      <c r="J215" s="870"/>
    </row>
    <row r="216" spans="2:10" ht="15" customHeight="1">
      <c r="B216" s="2591" t="s">
        <v>941</v>
      </c>
      <c r="C216" s="2555" t="s">
        <v>930</v>
      </c>
      <c r="D216" s="2555" t="s">
        <v>931</v>
      </c>
      <c r="E216" s="2555" t="s">
        <v>285</v>
      </c>
      <c r="F216" s="880"/>
      <c r="G216" s="870"/>
      <c r="H216" s="870"/>
      <c r="I216" s="870"/>
      <c r="J216" s="870"/>
    </row>
    <row r="217" spans="2:10" ht="15" customHeight="1">
      <c r="B217" s="2590" t="s">
        <v>285</v>
      </c>
      <c r="C217" s="2584">
        <v>830794</v>
      </c>
      <c r="D217" s="2584">
        <v>366490</v>
      </c>
      <c r="E217" s="2584">
        <v>1197284</v>
      </c>
      <c r="F217" s="880"/>
      <c r="G217" s="870"/>
      <c r="H217" s="870"/>
      <c r="I217" s="870"/>
      <c r="J217" s="870"/>
    </row>
    <row r="218" spans="2:10" ht="15" customHeight="1">
      <c r="B218" s="2660" t="s">
        <v>2135</v>
      </c>
      <c r="C218" s="861">
        <v>45063.994384012818</v>
      </c>
      <c r="D218" s="861">
        <v>39703.055897977305</v>
      </c>
      <c r="E218" s="861">
        <v>84767.050281990116</v>
      </c>
      <c r="F218" s="880"/>
      <c r="G218" s="870"/>
      <c r="H218" s="870"/>
      <c r="I218" s="870"/>
      <c r="J218" s="870"/>
    </row>
    <row r="219" spans="2:10" ht="15" customHeight="1">
      <c r="B219" s="2660" t="s">
        <v>942</v>
      </c>
      <c r="C219" s="861">
        <v>44527.770649576967</v>
      </c>
      <c r="D219" s="861">
        <v>39129.103875381697</v>
      </c>
      <c r="E219" s="861">
        <v>83656.874524958665</v>
      </c>
      <c r="F219" s="880"/>
      <c r="G219" s="870"/>
      <c r="H219" s="870"/>
      <c r="I219" s="870"/>
      <c r="J219" s="870"/>
    </row>
    <row r="220" spans="2:10" ht="15" customHeight="1">
      <c r="B220" s="2660" t="s">
        <v>943</v>
      </c>
      <c r="C220" s="861">
        <v>41501.759628935513</v>
      </c>
      <c r="D220" s="861">
        <v>36399.349797912524</v>
      </c>
      <c r="E220" s="861">
        <v>77901.109426848037</v>
      </c>
      <c r="F220" s="880"/>
      <c r="G220" s="870"/>
      <c r="H220" s="870"/>
      <c r="I220" s="870"/>
      <c r="J220" s="870"/>
    </row>
    <row r="221" spans="2:10" ht="15" customHeight="1">
      <c r="B221" s="2660" t="s">
        <v>944</v>
      </c>
      <c r="C221" s="861">
        <v>36405.446156488746</v>
      </c>
      <c r="D221" s="861">
        <v>32585.080367659259</v>
      </c>
      <c r="E221" s="861">
        <v>68990.526524148008</v>
      </c>
      <c r="F221" s="880"/>
      <c r="G221" s="870"/>
      <c r="H221" s="870"/>
      <c r="I221" s="870"/>
      <c r="J221" s="870"/>
    </row>
    <row r="222" spans="2:10" ht="15" customHeight="1">
      <c r="B222" s="2660" t="s">
        <v>945</v>
      </c>
      <c r="C222" s="861">
        <v>71102.126359763148</v>
      </c>
      <c r="D222" s="861">
        <v>42169.042687014109</v>
      </c>
      <c r="E222" s="861">
        <v>113271.16904677724</v>
      </c>
      <c r="F222" s="880"/>
      <c r="G222" s="870"/>
      <c r="H222" s="870"/>
      <c r="I222" s="870"/>
      <c r="J222" s="870"/>
    </row>
    <row r="223" spans="2:10" ht="15" customHeight="1">
      <c r="B223" s="2660" t="s">
        <v>946</v>
      </c>
      <c r="C223" s="861">
        <v>123629.7581331875</v>
      </c>
      <c r="D223" s="861">
        <v>46079.041113154941</v>
      </c>
      <c r="E223" s="861">
        <v>169708.79924634245</v>
      </c>
      <c r="F223" s="880"/>
      <c r="G223" s="870"/>
      <c r="H223" s="870"/>
      <c r="I223" s="870"/>
      <c r="J223" s="870"/>
    </row>
    <row r="224" spans="2:10" ht="15" customHeight="1">
      <c r="B224" s="2660" t="s">
        <v>947</v>
      </c>
      <c r="C224" s="861">
        <v>132871.37670605144</v>
      </c>
      <c r="D224" s="861">
        <v>40480.429040008472</v>
      </c>
      <c r="E224" s="861">
        <v>173351.80574605992</v>
      </c>
      <c r="F224" s="880"/>
      <c r="G224" s="870"/>
      <c r="H224" s="870"/>
      <c r="I224" s="870"/>
      <c r="J224" s="870"/>
    </row>
    <row r="225" spans="2:11" ht="15" customHeight="1">
      <c r="B225" s="2660" t="s">
        <v>948</v>
      </c>
      <c r="C225" s="861">
        <v>112454.91450415557</v>
      </c>
      <c r="D225" s="861">
        <v>31874.051073677932</v>
      </c>
      <c r="E225" s="861">
        <v>144328.96557783353</v>
      </c>
      <c r="F225" s="880"/>
      <c r="G225" s="870"/>
      <c r="H225" s="870"/>
      <c r="I225" s="870"/>
      <c r="J225" s="870"/>
    </row>
    <row r="226" spans="2:11" ht="15" customHeight="1">
      <c r="B226" s="2660" t="s">
        <v>949</v>
      </c>
      <c r="C226" s="861">
        <v>87141.760107165435</v>
      </c>
      <c r="D226" s="861">
        <v>22789.00769742902</v>
      </c>
      <c r="E226" s="861">
        <v>109930.76780459445</v>
      </c>
      <c r="F226" s="880"/>
      <c r="G226" s="870"/>
      <c r="H226" s="870"/>
      <c r="I226" s="870"/>
      <c r="J226" s="870"/>
    </row>
    <row r="227" spans="2:11" ht="15" customHeight="1">
      <c r="B227" s="2660" t="s">
        <v>950</v>
      </c>
      <c r="C227" s="861">
        <v>64562.689310860027</v>
      </c>
      <c r="D227" s="861">
        <v>15085.163124184248</v>
      </c>
      <c r="E227" s="861">
        <v>79647.852435044275</v>
      </c>
      <c r="F227" s="880"/>
      <c r="G227" s="870"/>
      <c r="H227" s="870"/>
      <c r="I227" s="870"/>
      <c r="J227" s="870"/>
    </row>
    <row r="228" spans="2:11" ht="15" customHeight="1">
      <c r="B228" s="2660" t="s">
        <v>951</v>
      </c>
      <c r="C228" s="861">
        <v>40718.90131886195</v>
      </c>
      <c r="D228" s="861">
        <v>9132.16995089999</v>
      </c>
      <c r="E228" s="861">
        <v>49851.071269761946</v>
      </c>
      <c r="F228" s="880"/>
      <c r="G228" s="870"/>
      <c r="H228" s="870"/>
      <c r="I228" s="870"/>
      <c r="J228" s="870"/>
    </row>
    <row r="229" spans="2:11" ht="15" customHeight="1">
      <c r="B229" s="2660" t="s">
        <v>952</v>
      </c>
      <c r="C229" s="861">
        <v>19605.9300136928</v>
      </c>
      <c r="D229" s="861">
        <v>4657.6115282573865</v>
      </c>
      <c r="E229" s="861">
        <v>24263.541541950181</v>
      </c>
      <c r="F229" s="880"/>
      <c r="G229" s="870"/>
      <c r="H229" s="870"/>
      <c r="I229" s="870"/>
      <c r="J229" s="870"/>
    </row>
    <row r="230" spans="2:11" ht="15" customHeight="1">
      <c r="B230" s="2660" t="s">
        <v>2136</v>
      </c>
      <c r="C230" s="861">
        <v>6215.3634489181268</v>
      </c>
      <c r="D230" s="861">
        <v>2498.5627782172196</v>
      </c>
      <c r="E230" s="861">
        <v>8713.9262271353455</v>
      </c>
      <c r="F230" s="880"/>
      <c r="G230" s="870"/>
      <c r="H230" s="870"/>
      <c r="I230" s="870"/>
      <c r="J230" s="870"/>
    </row>
    <row r="231" spans="2:11" ht="15" customHeight="1">
      <c r="B231" s="2660" t="s">
        <v>953</v>
      </c>
      <c r="C231" s="861">
        <v>2440.893188766071</v>
      </c>
      <c r="D231" s="861">
        <v>1512.9882906556459</v>
      </c>
      <c r="E231" s="861">
        <v>3953.8814794217164</v>
      </c>
      <c r="F231" s="880"/>
      <c r="G231" s="870"/>
      <c r="H231" s="870"/>
      <c r="I231" s="870"/>
      <c r="J231" s="870"/>
    </row>
    <row r="232" spans="2:11" ht="15" customHeight="1">
      <c r="B232" s="2660" t="s">
        <v>954</v>
      </c>
      <c r="C232" s="861">
        <v>1335.5501413547727</v>
      </c>
      <c r="D232" s="861">
        <v>1030.7757030007947</v>
      </c>
      <c r="E232" s="861">
        <v>2366.3258443555669</v>
      </c>
      <c r="F232" s="880"/>
      <c r="G232" s="870"/>
      <c r="H232" s="870"/>
      <c r="I232" s="870"/>
      <c r="J232" s="870"/>
    </row>
    <row r="233" spans="2:11" ht="15" customHeight="1">
      <c r="B233" s="2660" t="s">
        <v>955</v>
      </c>
      <c r="C233" s="861">
        <v>548.66808544415642</v>
      </c>
      <c r="D233" s="861">
        <v>576.89256244134742</v>
      </c>
      <c r="E233" s="861">
        <v>1125.5606478855038</v>
      </c>
      <c r="F233" s="880"/>
      <c r="G233" s="870"/>
      <c r="H233" s="870"/>
      <c r="I233" s="870"/>
      <c r="J233" s="870"/>
    </row>
    <row r="234" spans="2:11" ht="15" customHeight="1">
      <c r="B234" s="2660" t="s">
        <v>956</v>
      </c>
      <c r="C234" s="861">
        <v>666.80875496130125</v>
      </c>
      <c r="D234" s="861">
        <v>787.36494766292367</v>
      </c>
      <c r="E234" s="861">
        <v>1454.1737026242249</v>
      </c>
      <c r="F234" s="880"/>
      <c r="G234" s="870"/>
      <c r="H234" s="870"/>
      <c r="I234" s="870"/>
      <c r="J234" s="870"/>
    </row>
    <row r="235" spans="2:11" ht="15" customHeight="1">
      <c r="B235" s="855" t="s">
        <v>935</v>
      </c>
      <c r="C235" s="875"/>
      <c r="D235" s="875"/>
      <c r="E235" s="875"/>
      <c r="F235" s="880"/>
      <c r="G235" s="870"/>
      <c r="H235" s="870"/>
      <c r="I235" s="870"/>
      <c r="J235" s="870"/>
    </row>
    <row r="236" spans="2:11" ht="15" customHeight="1">
      <c r="B236" s="882"/>
      <c r="C236" s="881"/>
      <c r="D236" s="881"/>
      <c r="E236" s="881"/>
      <c r="F236" s="880"/>
      <c r="G236" s="870"/>
      <c r="H236" s="870"/>
      <c r="I236" s="870"/>
      <c r="J236" s="870"/>
    </row>
    <row r="237" spans="2:11" ht="15" customHeight="1">
      <c r="B237" s="866" t="s">
        <v>2138</v>
      </c>
      <c r="C237" s="2592"/>
      <c r="D237" s="2592"/>
      <c r="E237" s="2592"/>
      <c r="F237" s="883"/>
      <c r="G237" s="865"/>
      <c r="H237" s="865"/>
      <c r="I237" s="865"/>
      <c r="J237" s="865"/>
    </row>
    <row r="238" spans="2:11" ht="15" customHeight="1">
      <c r="B238" s="2591" t="s">
        <v>941</v>
      </c>
      <c r="C238" s="2555" t="s">
        <v>930</v>
      </c>
      <c r="D238" s="2555" t="s">
        <v>931</v>
      </c>
      <c r="E238" s="2555" t="s">
        <v>285</v>
      </c>
      <c r="F238" s="865"/>
    </row>
    <row r="239" spans="2:11" ht="15" customHeight="1">
      <c r="B239" s="2590" t="s">
        <v>285</v>
      </c>
      <c r="C239" s="2584">
        <v>114432</v>
      </c>
      <c r="D239" s="2584">
        <v>113793</v>
      </c>
      <c r="E239" s="2584">
        <v>228225</v>
      </c>
      <c r="F239" s="865"/>
      <c r="G239" s="857"/>
      <c r="H239" s="857"/>
      <c r="I239" s="857"/>
      <c r="J239" s="857"/>
      <c r="K239" s="857"/>
    </row>
    <row r="240" spans="2:11" ht="15" customHeight="1">
      <c r="B240" s="2660" t="s">
        <v>2135</v>
      </c>
      <c r="C240" s="861">
        <v>16057.932715051476</v>
      </c>
      <c r="D240" s="861">
        <v>15328.008501323262</v>
      </c>
      <c r="E240" s="861">
        <v>31385.94121637474</v>
      </c>
      <c r="F240" s="865"/>
      <c r="G240" s="884"/>
    </row>
    <row r="241" spans="2:11" ht="15" customHeight="1">
      <c r="B241" s="2660" t="s">
        <v>942</v>
      </c>
      <c r="C241" s="861">
        <v>15572.410516463882</v>
      </c>
      <c r="D241" s="861">
        <v>15109.884218694802</v>
      </c>
      <c r="E241" s="861">
        <v>30682.294735158684</v>
      </c>
      <c r="F241" s="865"/>
      <c r="G241" s="871"/>
    </row>
    <row r="242" spans="2:11" ht="15" customHeight="1">
      <c r="B242" s="2660" t="s">
        <v>943</v>
      </c>
      <c r="C242" s="861">
        <v>14970.50688902016</v>
      </c>
      <c r="D242" s="861">
        <v>14771.800879147642</v>
      </c>
      <c r="E242" s="861">
        <v>29742.307768167804</v>
      </c>
      <c r="F242" s="865"/>
      <c r="G242" s="871"/>
    </row>
    <row r="243" spans="2:11" ht="15" customHeight="1">
      <c r="B243" s="2660" t="s">
        <v>944</v>
      </c>
      <c r="C243" s="861">
        <v>13790.647902663148</v>
      </c>
      <c r="D243" s="861">
        <v>13838.041724818879</v>
      </c>
      <c r="E243" s="861">
        <v>27628.689627482025</v>
      </c>
      <c r="F243" s="865"/>
      <c r="G243" s="871"/>
    </row>
    <row r="244" spans="2:11" ht="15" customHeight="1">
      <c r="B244" s="2660" t="s">
        <v>945</v>
      </c>
      <c r="C244" s="861">
        <v>12527.502963750398</v>
      </c>
      <c r="D244" s="861">
        <v>12896.280612383733</v>
      </c>
      <c r="E244" s="861">
        <v>25423.783576134134</v>
      </c>
      <c r="F244" s="865"/>
      <c r="G244" s="871"/>
    </row>
    <row r="245" spans="2:11" ht="15" customHeight="1">
      <c r="B245" s="2660" t="s">
        <v>946</v>
      </c>
      <c r="C245" s="861">
        <v>10585.422479366969</v>
      </c>
      <c r="D245" s="861">
        <v>11021.536637344434</v>
      </c>
      <c r="E245" s="861">
        <v>21606.959116711401</v>
      </c>
      <c r="F245" s="865"/>
      <c r="G245" s="871"/>
    </row>
    <row r="246" spans="2:11" ht="15" customHeight="1">
      <c r="B246" s="2660" t="s">
        <v>947</v>
      </c>
      <c r="C246" s="861">
        <v>8070.9811646986227</v>
      </c>
      <c r="D246" s="861">
        <v>8472.0294121545121</v>
      </c>
      <c r="E246" s="861">
        <v>16543.010576853136</v>
      </c>
      <c r="F246" s="865"/>
      <c r="G246" s="871"/>
    </row>
    <row r="247" spans="2:11" ht="15" customHeight="1">
      <c r="B247" s="2660" t="s">
        <v>948</v>
      </c>
      <c r="C247" s="861">
        <v>6217.0208797753767</v>
      </c>
      <c r="D247" s="861">
        <v>6545.0464503500698</v>
      </c>
      <c r="E247" s="861">
        <v>12762.067330125446</v>
      </c>
      <c r="F247" s="865"/>
      <c r="G247" s="871"/>
    </row>
    <row r="248" spans="2:11" ht="15" customHeight="1">
      <c r="B248" s="2660" t="s">
        <v>949</v>
      </c>
      <c r="C248" s="861">
        <v>4313.6265534014201</v>
      </c>
      <c r="D248" s="861">
        <v>4545.211143970746</v>
      </c>
      <c r="E248" s="861">
        <v>8858.8376973721643</v>
      </c>
      <c r="F248" s="865"/>
      <c r="G248" s="871"/>
    </row>
    <row r="249" spans="2:11" ht="15" customHeight="1">
      <c r="B249" s="2660" t="s">
        <v>950</v>
      </c>
      <c r="C249" s="861">
        <v>3259.7493065600274</v>
      </c>
      <c r="D249" s="861">
        <v>3361.4863011715379</v>
      </c>
      <c r="E249" s="861">
        <v>6621.2356077315653</v>
      </c>
      <c r="F249" s="865"/>
      <c r="G249" s="871"/>
    </row>
    <row r="250" spans="2:11" ht="15" customHeight="1">
      <c r="B250" s="2660" t="s">
        <v>951</v>
      </c>
      <c r="C250" s="861">
        <v>2574.1269714405576</v>
      </c>
      <c r="D250" s="861">
        <v>2509.5379429876948</v>
      </c>
      <c r="E250" s="861">
        <v>5083.6649144282528</v>
      </c>
      <c r="F250" s="865"/>
      <c r="G250" s="885"/>
      <c r="H250" s="885"/>
      <c r="I250" s="885"/>
      <c r="J250" s="885"/>
      <c r="K250" s="885"/>
    </row>
    <row r="251" spans="2:11" ht="15" customHeight="1">
      <c r="B251" s="2660" t="s">
        <v>952</v>
      </c>
      <c r="C251" s="861">
        <v>2029.7164638815616</v>
      </c>
      <c r="D251" s="861">
        <v>1849.1140092310006</v>
      </c>
      <c r="E251" s="861">
        <v>3878.8304731125622</v>
      </c>
      <c r="F251" s="865"/>
      <c r="G251" s="886"/>
      <c r="H251" s="886"/>
      <c r="I251" s="886"/>
      <c r="J251" s="886"/>
      <c r="K251" s="886"/>
    </row>
    <row r="252" spans="2:11" ht="15" customHeight="1">
      <c r="B252" s="2660" t="s">
        <v>2136</v>
      </c>
      <c r="C252" s="861">
        <v>1622.5696072676747</v>
      </c>
      <c r="D252" s="861">
        <v>1279.4291643774104</v>
      </c>
      <c r="E252" s="861">
        <v>2901.9987716450846</v>
      </c>
      <c r="F252" s="865"/>
      <c r="G252" s="873"/>
      <c r="H252" s="873"/>
      <c r="I252" s="873"/>
      <c r="J252" s="873"/>
      <c r="K252" s="873"/>
    </row>
    <row r="253" spans="2:11" ht="15" customHeight="1">
      <c r="B253" s="2660" t="s">
        <v>953</v>
      </c>
      <c r="C253" s="861">
        <v>1198.2272441078876</v>
      </c>
      <c r="D253" s="861">
        <v>890.28974571314393</v>
      </c>
      <c r="E253" s="861">
        <v>2088.5169898210315</v>
      </c>
      <c r="F253" s="865"/>
      <c r="G253" s="876"/>
    </row>
    <row r="254" spans="2:11" ht="15" customHeight="1">
      <c r="B254" s="2660" t="s">
        <v>954</v>
      </c>
      <c r="C254" s="861">
        <v>783.23534317644544</v>
      </c>
      <c r="D254" s="861">
        <v>581.34954747813651</v>
      </c>
      <c r="E254" s="861">
        <v>1364.5848906545818</v>
      </c>
      <c r="F254" s="865"/>
      <c r="G254" s="871"/>
    </row>
    <row r="255" spans="2:11" ht="15" customHeight="1">
      <c r="B255" s="2660" t="s">
        <v>955</v>
      </c>
      <c r="C255" s="861">
        <v>379.77041429647818</v>
      </c>
      <c r="D255" s="861">
        <v>351.74651150514103</v>
      </c>
      <c r="E255" s="861">
        <v>731.51692580161921</v>
      </c>
      <c r="F255" s="865"/>
      <c r="G255" s="871"/>
    </row>
    <row r="256" spans="2:11" ht="15" customHeight="1">
      <c r="B256" s="2660" t="s">
        <v>956</v>
      </c>
      <c r="C256" s="861">
        <v>478.49755839434954</v>
      </c>
      <c r="D256" s="861">
        <v>441.85235411082249</v>
      </c>
      <c r="E256" s="861">
        <v>920.34991250517191</v>
      </c>
      <c r="F256" s="865"/>
      <c r="G256" s="871"/>
    </row>
    <row r="257" spans="2:11" ht="15" customHeight="1">
      <c r="B257" s="855" t="s">
        <v>935</v>
      </c>
      <c r="C257" s="875"/>
      <c r="D257" s="875"/>
      <c r="E257" s="875"/>
      <c r="F257" s="865"/>
      <c r="G257" s="871"/>
    </row>
    <row r="258" spans="2:11" ht="15" customHeight="1">
      <c r="B258" s="870"/>
      <c r="C258" s="874"/>
      <c r="D258" s="874"/>
      <c r="E258" s="874"/>
      <c r="F258" s="865"/>
      <c r="G258" s="871"/>
    </row>
    <row r="259" spans="2:11" ht="15" customHeight="1">
      <c r="B259" s="866" t="s">
        <v>2105</v>
      </c>
      <c r="C259" s="874"/>
      <c r="D259" s="874"/>
      <c r="E259" s="874"/>
      <c r="F259" s="865"/>
      <c r="G259" s="871"/>
    </row>
    <row r="260" spans="2:11" ht="15" customHeight="1">
      <c r="B260" s="2591" t="s">
        <v>941</v>
      </c>
      <c r="C260" s="2555" t="s">
        <v>930</v>
      </c>
      <c r="D260" s="2555" t="s">
        <v>931</v>
      </c>
      <c r="E260" s="2555" t="s">
        <v>285</v>
      </c>
      <c r="F260" s="865"/>
      <c r="G260" s="871"/>
    </row>
    <row r="261" spans="2:11" ht="15" customHeight="1">
      <c r="B261" s="2590" t="s">
        <v>285</v>
      </c>
      <c r="C261" s="2584">
        <v>716362</v>
      </c>
      <c r="D261" s="2584">
        <v>252697</v>
      </c>
      <c r="E261" s="2584">
        <v>969059</v>
      </c>
      <c r="F261" s="865"/>
      <c r="G261" s="871"/>
    </row>
    <row r="262" spans="2:11" ht="15" customHeight="1">
      <c r="B262" s="2660" t="s">
        <v>2135</v>
      </c>
      <c r="C262" s="861">
        <v>29006.061668961342</v>
      </c>
      <c r="D262" s="861">
        <v>24375.047396654041</v>
      </c>
      <c r="E262" s="861">
        <v>53381.109065615383</v>
      </c>
      <c r="F262" s="865"/>
      <c r="G262" s="871"/>
    </row>
    <row r="263" spans="2:11" ht="15" customHeight="1">
      <c r="B263" s="2660" t="s">
        <v>942</v>
      </c>
      <c r="C263" s="861">
        <v>28955.360133113081</v>
      </c>
      <c r="D263" s="861">
        <v>24019.219656686895</v>
      </c>
      <c r="E263" s="861">
        <v>52974.579789799973</v>
      </c>
      <c r="F263" s="865"/>
      <c r="G263" s="871"/>
    </row>
    <row r="264" spans="2:11" ht="15" customHeight="1">
      <c r="B264" s="2660" t="s">
        <v>943</v>
      </c>
      <c r="C264" s="861">
        <v>26531.252739915351</v>
      </c>
      <c r="D264" s="861">
        <v>21627.548918764878</v>
      </c>
      <c r="E264" s="861">
        <v>48158.801658680226</v>
      </c>
      <c r="F264" s="865"/>
      <c r="G264" s="885"/>
      <c r="H264" s="885"/>
      <c r="I264" s="885"/>
      <c r="J264" s="885"/>
      <c r="K264" s="885"/>
    </row>
    <row r="265" spans="2:11" ht="15" customHeight="1">
      <c r="B265" s="2660" t="s">
        <v>944</v>
      </c>
      <c r="C265" s="861">
        <v>22614.7982538256</v>
      </c>
      <c r="D265" s="861">
        <v>18747.03864284038</v>
      </c>
      <c r="E265" s="861">
        <v>41361.836896665976</v>
      </c>
      <c r="F265" s="865"/>
      <c r="G265" s="885"/>
      <c r="H265" s="885"/>
      <c r="I265" s="885"/>
      <c r="J265" s="885"/>
      <c r="K265" s="885"/>
    </row>
    <row r="266" spans="2:11" ht="15" customHeight="1">
      <c r="B266" s="2660" t="s">
        <v>945</v>
      </c>
      <c r="C266" s="861">
        <v>58574.623396012743</v>
      </c>
      <c r="D266" s="861">
        <v>29272.762074630373</v>
      </c>
      <c r="E266" s="861">
        <v>87847.385470643116</v>
      </c>
      <c r="F266" s="865"/>
      <c r="G266" s="870"/>
      <c r="H266" s="870"/>
      <c r="I266" s="870"/>
      <c r="J266" s="870"/>
      <c r="K266" s="870"/>
    </row>
    <row r="267" spans="2:11" ht="15" customHeight="1">
      <c r="B267" s="2660" t="s">
        <v>946</v>
      </c>
      <c r="C267" s="861">
        <v>113044.33565382053</v>
      </c>
      <c r="D267" s="861">
        <v>35057.504475810507</v>
      </c>
      <c r="E267" s="861">
        <v>148101.84012963105</v>
      </c>
      <c r="F267" s="865"/>
      <c r="G267" s="873"/>
      <c r="H267" s="873"/>
      <c r="I267" s="873"/>
      <c r="J267" s="873"/>
      <c r="K267" s="873"/>
    </row>
    <row r="268" spans="2:11" ht="15" customHeight="1">
      <c r="B268" s="2660" t="s">
        <v>947</v>
      </c>
      <c r="C268" s="861">
        <v>124800.3955413528</v>
      </c>
      <c r="D268" s="861">
        <v>32008.399627853963</v>
      </c>
      <c r="E268" s="861">
        <v>156808.79516920677</v>
      </c>
      <c r="F268" s="865"/>
      <c r="G268" s="888"/>
    </row>
    <row r="269" spans="2:11" ht="15" customHeight="1">
      <c r="B269" s="2660" t="s">
        <v>948</v>
      </c>
      <c r="C269" s="861">
        <v>106237.8936243802</v>
      </c>
      <c r="D269" s="861">
        <v>25329.004623327863</v>
      </c>
      <c r="E269" s="861">
        <v>131566.89824770807</v>
      </c>
      <c r="F269" s="865"/>
      <c r="G269" s="888"/>
    </row>
    <row r="270" spans="2:11" ht="15" customHeight="1">
      <c r="B270" s="2660" t="s">
        <v>949</v>
      </c>
      <c r="C270" s="861">
        <v>82828.133553764012</v>
      </c>
      <c r="D270" s="861">
        <v>18243.796553458276</v>
      </c>
      <c r="E270" s="861">
        <v>101071.93010722229</v>
      </c>
      <c r="F270" s="865"/>
      <c r="G270" s="871"/>
    </row>
    <row r="271" spans="2:11" ht="15" customHeight="1">
      <c r="B271" s="2660" t="s">
        <v>950</v>
      </c>
      <c r="C271" s="861">
        <v>61302.940004299999</v>
      </c>
      <c r="D271" s="861">
        <v>11723.676823012711</v>
      </c>
      <c r="E271" s="861">
        <v>73026.616827312711</v>
      </c>
      <c r="F271" s="865"/>
      <c r="G271" s="871"/>
    </row>
    <row r="272" spans="2:11" ht="15" customHeight="1">
      <c r="B272" s="2660" t="s">
        <v>951</v>
      </c>
      <c r="C272" s="861">
        <v>38144.774347421393</v>
      </c>
      <c r="D272" s="861">
        <v>6622.6320079122952</v>
      </c>
      <c r="E272" s="861">
        <v>44767.406355333696</v>
      </c>
      <c r="F272" s="865"/>
      <c r="G272" s="871"/>
    </row>
    <row r="273" spans="2:7" ht="15" customHeight="1">
      <c r="B273" s="2660" t="s">
        <v>952</v>
      </c>
      <c r="C273" s="861">
        <v>17576.213549811237</v>
      </c>
      <c r="D273" s="861">
        <v>2808.4975190263858</v>
      </c>
      <c r="E273" s="861">
        <v>20384.71106883762</v>
      </c>
      <c r="F273" s="865"/>
      <c r="G273" s="871"/>
    </row>
    <row r="274" spans="2:7" ht="15" customHeight="1">
      <c r="B274" s="2660" t="s">
        <v>2136</v>
      </c>
      <c r="C274" s="861">
        <v>4592.7938416504521</v>
      </c>
      <c r="D274" s="861">
        <v>1219.1336138398094</v>
      </c>
      <c r="E274" s="861">
        <v>5811.9274554902613</v>
      </c>
      <c r="F274" s="865"/>
      <c r="G274" s="871"/>
    </row>
    <row r="275" spans="2:7" ht="15" customHeight="1">
      <c r="B275" s="2660" t="s">
        <v>953</v>
      </c>
      <c r="C275" s="861">
        <v>1242.6659446581832</v>
      </c>
      <c r="D275" s="861">
        <v>622.69854494250183</v>
      </c>
      <c r="E275" s="861">
        <v>1865.3644896006849</v>
      </c>
      <c r="F275" s="865"/>
      <c r="G275" s="871"/>
    </row>
    <row r="276" spans="2:7" ht="15" customHeight="1">
      <c r="B276" s="2660" t="s">
        <v>954</v>
      </c>
      <c r="C276" s="861">
        <v>552.31479817832712</v>
      </c>
      <c r="D276" s="861">
        <v>449.42615552265818</v>
      </c>
      <c r="E276" s="861">
        <v>1001.7409537009853</v>
      </c>
      <c r="F276" s="865"/>
      <c r="G276" s="871"/>
    </row>
    <row r="277" spans="2:7" ht="15" customHeight="1">
      <c r="B277" s="2660" t="s">
        <v>955</v>
      </c>
      <c r="C277" s="861">
        <v>168.89767114767827</v>
      </c>
      <c r="D277" s="861">
        <v>225.14605093620636</v>
      </c>
      <c r="E277" s="861">
        <v>394.04372208388463</v>
      </c>
      <c r="F277" s="865"/>
      <c r="G277" s="871"/>
    </row>
    <row r="278" spans="2:7" ht="15" customHeight="1">
      <c r="B278" s="2660" t="s">
        <v>956</v>
      </c>
      <c r="C278" s="861">
        <v>188.31119656695165</v>
      </c>
      <c r="D278" s="861">
        <v>345.51259355210124</v>
      </c>
      <c r="E278" s="861">
        <v>533.82379011905289</v>
      </c>
      <c r="F278" s="865"/>
      <c r="G278" s="871"/>
    </row>
    <row r="279" spans="2:7" ht="15" customHeight="1">
      <c r="B279" s="855" t="s">
        <v>935</v>
      </c>
      <c r="C279" s="875"/>
      <c r="D279" s="875"/>
      <c r="E279" s="875"/>
      <c r="F279" s="865"/>
      <c r="G279" s="871"/>
    </row>
    <row r="280" spans="2:7" ht="15" customHeight="1">
      <c r="B280" s="870"/>
      <c r="C280" s="887"/>
      <c r="D280" s="887"/>
      <c r="E280" s="887"/>
      <c r="F280" s="865"/>
      <c r="G280" s="871"/>
    </row>
    <row r="281" spans="2:7" ht="15" customHeight="1">
      <c r="B281" s="866" t="s">
        <v>2106</v>
      </c>
      <c r="C281" s="875"/>
      <c r="D281" s="875"/>
      <c r="E281" s="875"/>
      <c r="F281" s="865"/>
      <c r="G281" s="871"/>
    </row>
    <row r="282" spans="2:7" ht="15" customHeight="1">
      <c r="B282" s="2591" t="s">
        <v>941</v>
      </c>
      <c r="C282" s="2555" t="s">
        <v>930</v>
      </c>
      <c r="D282" s="2555" t="s">
        <v>931</v>
      </c>
      <c r="E282" s="2555" t="s">
        <v>285</v>
      </c>
      <c r="F282" s="865"/>
      <c r="G282" s="871"/>
    </row>
    <row r="283" spans="2:7" ht="15" customHeight="1">
      <c r="B283" s="2590" t="s">
        <v>285</v>
      </c>
      <c r="C283" s="2584">
        <v>643704</v>
      </c>
      <c r="D283" s="2584">
        <v>268614</v>
      </c>
      <c r="E283" s="2584">
        <v>912318</v>
      </c>
      <c r="F283" s="865"/>
      <c r="G283" s="871"/>
    </row>
    <row r="284" spans="2:7" ht="15" customHeight="1">
      <c r="B284" s="2660" t="s">
        <v>2135</v>
      </c>
      <c r="C284" s="861">
        <v>31531.428517010292</v>
      </c>
      <c r="D284" s="861">
        <v>27944.827472884081</v>
      </c>
      <c r="E284" s="861">
        <v>59476.255989894373</v>
      </c>
      <c r="F284" s="865"/>
      <c r="G284" s="871"/>
    </row>
    <row r="285" spans="2:7" ht="15" customHeight="1">
      <c r="B285" s="2660" t="s">
        <v>942</v>
      </c>
      <c r="C285" s="861">
        <v>31257.392088836143</v>
      </c>
      <c r="D285" s="861">
        <v>27539.522177078732</v>
      </c>
      <c r="E285" s="861">
        <v>58796.914265914864</v>
      </c>
      <c r="F285" s="865"/>
      <c r="G285" s="871"/>
    </row>
    <row r="286" spans="2:7" ht="15" customHeight="1">
      <c r="B286" s="2660" t="s">
        <v>943</v>
      </c>
      <c r="C286" s="861">
        <v>28976.417180009877</v>
      </c>
      <c r="D286" s="861">
        <v>25342.66011331906</v>
      </c>
      <c r="E286" s="861">
        <v>54319.077293328934</v>
      </c>
      <c r="F286" s="865"/>
      <c r="G286" s="871"/>
    </row>
    <row r="287" spans="2:7" ht="15" customHeight="1">
      <c r="B287" s="2660" t="s">
        <v>944</v>
      </c>
      <c r="C287" s="861">
        <v>25191.954030234287</v>
      </c>
      <c r="D287" s="861">
        <v>22450.59433871806</v>
      </c>
      <c r="E287" s="861">
        <v>47642.548368952339</v>
      </c>
      <c r="F287" s="865"/>
      <c r="G287" s="871"/>
    </row>
    <row r="288" spans="2:7" ht="15" customHeight="1">
      <c r="B288" s="2660" t="s">
        <v>945</v>
      </c>
      <c r="C288" s="861">
        <v>54151.024885771745</v>
      </c>
      <c r="D288" s="861">
        <v>30983.061021226589</v>
      </c>
      <c r="E288" s="861">
        <v>85134.085906998342</v>
      </c>
      <c r="F288" s="865"/>
      <c r="G288" s="871"/>
    </row>
    <row r="289" spans="2:7" ht="15" customHeight="1">
      <c r="B289" s="2660" t="s">
        <v>946</v>
      </c>
      <c r="C289" s="861">
        <v>98002.671641945228</v>
      </c>
      <c r="D289" s="861">
        <v>35037.848581079321</v>
      </c>
      <c r="E289" s="861">
        <v>133040.52022302453</v>
      </c>
      <c r="F289" s="865"/>
      <c r="G289" s="871"/>
    </row>
    <row r="290" spans="2:7" ht="15" customHeight="1">
      <c r="B290" s="2660" t="s">
        <v>947</v>
      </c>
      <c r="C290" s="861">
        <v>106464.33309565581</v>
      </c>
      <c r="D290" s="861">
        <v>31246.675343185936</v>
      </c>
      <c r="E290" s="861">
        <v>137711.00843884176</v>
      </c>
      <c r="F290" s="865"/>
      <c r="G290" s="871"/>
    </row>
    <row r="291" spans="2:7" ht="15" customHeight="1">
      <c r="B291" s="2660" t="s">
        <v>948</v>
      </c>
      <c r="C291" s="861">
        <v>90316.349141462211</v>
      </c>
      <c r="D291" s="861">
        <v>24651.865963989421</v>
      </c>
      <c r="E291" s="861">
        <v>114968.21510545164</v>
      </c>
      <c r="F291" s="865"/>
      <c r="G291" s="871"/>
    </row>
    <row r="292" spans="2:7" ht="15" customHeight="1">
      <c r="B292" s="2660" t="s">
        <v>949</v>
      </c>
      <c r="C292" s="861">
        <v>70159.642946745473</v>
      </c>
      <c r="D292" s="861">
        <v>17677.057709128349</v>
      </c>
      <c r="E292" s="861">
        <v>87836.700655873821</v>
      </c>
      <c r="F292" s="865"/>
      <c r="G292" s="871"/>
    </row>
    <row r="293" spans="2:7" ht="15" customHeight="1">
      <c r="B293" s="2660" t="s">
        <v>950</v>
      </c>
      <c r="C293" s="861">
        <v>51958.839004320922</v>
      </c>
      <c r="D293" s="861">
        <v>11565.50882475525</v>
      </c>
      <c r="E293" s="861">
        <v>63524.347829076178</v>
      </c>
      <c r="F293" s="865"/>
      <c r="G293" s="871"/>
    </row>
    <row r="294" spans="2:7" ht="15" customHeight="1">
      <c r="B294" s="2660" t="s">
        <v>951</v>
      </c>
      <c r="C294" s="861">
        <v>32591.756986911787</v>
      </c>
      <c r="D294" s="861">
        <v>6818.7747419990992</v>
      </c>
      <c r="E294" s="861">
        <v>39410.531728910886</v>
      </c>
      <c r="F294" s="865"/>
      <c r="G294" s="871"/>
    </row>
    <row r="295" spans="2:7" ht="15" customHeight="1">
      <c r="B295" s="2660" t="s">
        <v>952</v>
      </c>
      <c r="C295" s="861">
        <v>15421.239552428606</v>
      </c>
      <c r="D295" s="861">
        <v>3258.6204566888891</v>
      </c>
      <c r="E295" s="861">
        <v>18679.860009117496</v>
      </c>
      <c r="F295" s="865"/>
      <c r="G295" s="871"/>
    </row>
    <row r="296" spans="2:7" ht="15" customHeight="1">
      <c r="B296" s="2660" t="s">
        <v>2136</v>
      </c>
      <c r="C296" s="861">
        <v>4552.3656552527736</v>
      </c>
      <c r="D296" s="861">
        <v>1637.4152956180405</v>
      </c>
      <c r="E296" s="861">
        <v>6189.7809508708142</v>
      </c>
      <c r="F296" s="865"/>
      <c r="G296" s="871"/>
    </row>
    <row r="297" spans="2:7" ht="15" customHeight="1">
      <c r="B297" s="2660" t="s">
        <v>953</v>
      </c>
      <c r="C297" s="861">
        <v>1595.0580691930809</v>
      </c>
      <c r="D297" s="861">
        <v>947.04971684542636</v>
      </c>
      <c r="E297" s="861">
        <v>2542.1077860385071</v>
      </c>
      <c r="F297" s="865"/>
      <c r="G297" s="871"/>
    </row>
    <row r="298" spans="2:7" ht="15" customHeight="1">
      <c r="B298" s="2660" t="s">
        <v>954</v>
      </c>
      <c r="C298" s="861">
        <v>828.9012559972424</v>
      </c>
      <c r="D298" s="861">
        <v>654.90763889295022</v>
      </c>
      <c r="E298" s="861">
        <v>1483.8088948901925</v>
      </c>
      <c r="F298" s="865"/>
      <c r="G298" s="871"/>
    </row>
    <row r="299" spans="2:7" ht="15" customHeight="1">
      <c r="B299" s="2660" t="s">
        <v>955</v>
      </c>
      <c r="C299" s="861">
        <v>320.59977391788277</v>
      </c>
      <c r="D299" s="861">
        <v>356.37490030549486</v>
      </c>
      <c r="E299" s="861">
        <v>676.97467422337763</v>
      </c>
      <c r="F299" s="865"/>
      <c r="G299" s="871"/>
    </row>
    <row r="300" spans="2:7" ht="15" customHeight="1">
      <c r="B300" s="2660" t="s">
        <v>956</v>
      </c>
      <c r="C300" s="861">
        <v>383.80739597528213</v>
      </c>
      <c r="D300" s="861">
        <v>501.10840787145798</v>
      </c>
      <c r="E300" s="861">
        <v>884.91580384674012</v>
      </c>
      <c r="F300" s="865"/>
      <c r="G300" s="871"/>
    </row>
    <row r="301" spans="2:7" ht="15" customHeight="1">
      <c r="B301" s="855" t="s">
        <v>935</v>
      </c>
      <c r="C301" s="875"/>
      <c r="D301" s="875"/>
      <c r="E301" s="875"/>
      <c r="F301" s="865"/>
      <c r="G301" s="871"/>
    </row>
    <row r="302" spans="2:7" ht="15" customHeight="1">
      <c r="B302" s="870"/>
      <c r="C302" s="887"/>
      <c r="D302" s="887"/>
      <c r="E302" s="887"/>
      <c r="F302" s="865"/>
      <c r="G302" s="871"/>
    </row>
    <row r="303" spans="2:7" ht="15" customHeight="1">
      <c r="B303" s="866" t="s">
        <v>2107</v>
      </c>
      <c r="C303" s="874"/>
      <c r="D303" s="874"/>
      <c r="E303" s="874"/>
      <c r="F303" s="865"/>
      <c r="G303" s="871"/>
    </row>
    <row r="304" spans="2:7" ht="15" customHeight="1">
      <c r="B304" s="2591" t="s">
        <v>941</v>
      </c>
      <c r="C304" s="2555" t="s">
        <v>930</v>
      </c>
      <c r="D304" s="2555" t="s">
        <v>931</v>
      </c>
      <c r="E304" s="2555" t="s">
        <v>285</v>
      </c>
      <c r="F304" s="865"/>
    </row>
    <row r="305" spans="2:13" ht="15" customHeight="1">
      <c r="B305" s="2590" t="s">
        <v>285</v>
      </c>
      <c r="C305" s="2584">
        <v>54763</v>
      </c>
      <c r="D305" s="2584">
        <v>53200</v>
      </c>
      <c r="E305" s="2584">
        <v>107963</v>
      </c>
      <c r="F305" s="865"/>
      <c r="G305" s="889"/>
      <c r="H305" s="889"/>
      <c r="I305" s="889"/>
      <c r="J305" s="889"/>
      <c r="K305" s="889"/>
    </row>
    <row r="306" spans="2:13" ht="15" customHeight="1">
      <c r="B306" s="2660" t="s">
        <v>2135</v>
      </c>
      <c r="C306" s="861">
        <v>7684.743509458578</v>
      </c>
      <c r="D306" s="861">
        <v>7166.0827315423403</v>
      </c>
      <c r="E306" s="861">
        <v>14850.826241000919</v>
      </c>
      <c r="F306" s="865"/>
    </row>
    <row r="307" spans="2:13" ht="15" customHeight="1">
      <c r="B307" s="2660" t="s">
        <v>942</v>
      </c>
      <c r="C307" s="861">
        <v>7452.3902152641886</v>
      </c>
      <c r="D307" s="861">
        <v>7064.1062317942542</v>
      </c>
      <c r="E307" s="861">
        <v>14516.496447058442</v>
      </c>
      <c r="F307" s="865"/>
    </row>
    <row r="308" spans="2:13" ht="15" customHeight="1">
      <c r="B308" s="2660" t="s">
        <v>943</v>
      </c>
      <c r="C308" s="861">
        <v>7164.3409952059828</v>
      </c>
      <c r="D308" s="861">
        <v>6906.0470043909081</v>
      </c>
      <c r="E308" s="861">
        <v>14070.387999596891</v>
      </c>
      <c r="F308" s="865"/>
    </row>
    <row r="309" spans="2:13" ht="15" customHeight="1">
      <c r="B309" s="2660" t="s">
        <v>944</v>
      </c>
      <c r="C309" s="861">
        <v>6599.703326810175</v>
      </c>
      <c r="D309" s="861">
        <v>6469.5000550153727</v>
      </c>
      <c r="E309" s="861">
        <v>13069.203381825548</v>
      </c>
      <c r="F309" s="865"/>
      <c r="G309" s="857"/>
      <c r="H309" s="857"/>
      <c r="I309" s="857"/>
      <c r="J309" s="857"/>
      <c r="K309" s="857"/>
      <c r="L309" s="857"/>
      <c r="M309" s="857"/>
    </row>
    <row r="310" spans="2:13" ht="15" customHeight="1">
      <c r="B310" s="2660" t="s">
        <v>945</v>
      </c>
      <c r="C310" s="861">
        <v>5995.2080257608277</v>
      </c>
      <c r="D310" s="861">
        <v>6029.2120655823701</v>
      </c>
      <c r="E310" s="861">
        <v>12024.420091343198</v>
      </c>
      <c r="F310" s="865"/>
    </row>
    <row r="311" spans="2:13" ht="15" customHeight="1">
      <c r="B311" s="2660" t="s">
        <v>946</v>
      </c>
      <c r="C311" s="861">
        <v>5065.7988258317018</v>
      </c>
      <c r="D311" s="861">
        <v>5152.7400552470181</v>
      </c>
      <c r="E311" s="861">
        <v>10218.538881078719</v>
      </c>
      <c r="F311" s="865"/>
      <c r="J311" s="840"/>
    </row>
    <row r="312" spans="2:13" ht="15" customHeight="1">
      <c r="B312" s="2660" t="s">
        <v>947</v>
      </c>
      <c r="C312" s="861">
        <v>3862.4785158206678</v>
      </c>
      <c r="D312" s="861">
        <v>3960.8057149967053</v>
      </c>
      <c r="E312" s="861">
        <v>7823.2842308173731</v>
      </c>
      <c r="F312" s="865"/>
      <c r="J312" s="840"/>
    </row>
    <row r="313" spans="2:13" ht="15" customHeight="1">
      <c r="B313" s="2660" t="s">
        <v>948</v>
      </c>
      <c r="C313" s="861">
        <v>2975.2404435746903</v>
      </c>
      <c r="D313" s="861">
        <v>3059.9111646465399</v>
      </c>
      <c r="E313" s="861">
        <v>6035.1516082212302</v>
      </c>
      <c r="F313" s="865"/>
      <c r="J313" s="840"/>
    </row>
    <row r="314" spans="2:13" ht="15" customHeight="1">
      <c r="B314" s="2660" t="s">
        <v>949</v>
      </c>
      <c r="C314" s="861">
        <v>2064.345034115649</v>
      </c>
      <c r="D314" s="861">
        <v>2124.9570084209367</v>
      </c>
      <c r="E314" s="861">
        <v>4189.3020425365858</v>
      </c>
      <c r="F314" s="865"/>
    </row>
    <row r="315" spans="2:13" ht="15" customHeight="1">
      <c r="B315" s="2660" t="s">
        <v>950</v>
      </c>
      <c r="C315" s="861">
        <v>1559.9976516634051</v>
      </c>
      <c r="D315" s="861">
        <v>1571.5472060875959</v>
      </c>
      <c r="E315" s="861">
        <v>3131.544857751001</v>
      </c>
      <c r="F315" s="865"/>
      <c r="J315" s="840"/>
    </row>
    <row r="316" spans="2:13" ht="15" customHeight="1">
      <c r="B316" s="2660" t="s">
        <v>951</v>
      </c>
      <c r="C316" s="861">
        <v>1231.88369806522</v>
      </c>
      <c r="D316" s="861">
        <v>1173.2480782380758</v>
      </c>
      <c r="E316" s="861">
        <v>2405.1317763032957</v>
      </c>
      <c r="F316" s="865"/>
      <c r="J316" s="841"/>
    </row>
    <row r="317" spans="2:13" ht="15" customHeight="1">
      <c r="B317" s="2660" t="s">
        <v>952</v>
      </c>
      <c r="C317" s="861">
        <v>971.34859752119996</v>
      </c>
      <c r="D317" s="861">
        <v>864.4896020940588</v>
      </c>
      <c r="E317" s="861">
        <v>1835.8381996152589</v>
      </c>
      <c r="F317" s="865"/>
      <c r="J317" s="840"/>
    </row>
    <row r="318" spans="2:13" ht="15" customHeight="1">
      <c r="B318" s="2660" t="s">
        <v>2136</v>
      </c>
      <c r="C318" s="861">
        <v>776.50289606753063</v>
      </c>
      <c r="D318" s="861">
        <v>598.15306341232088</v>
      </c>
      <c r="E318" s="861">
        <v>1374.6559594798514</v>
      </c>
      <c r="F318" s="865"/>
      <c r="J318" s="840"/>
    </row>
    <row r="319" spans="2:13" ht="15" customHeight="1">
      <c r="B319" s="2660" t="s">
        <v>953</v>
      </c>
      <c r="C319" s="861">
        <v>573.42804957599481</v>
      </c>
      <c r="D319" s="861">
        <v>416.22432374521509</v>
      </c>
      <c r="E319" s="861">
        <v>989.65237332120989</v>
      </c>
      <c r="F319" s="865"/>
      <c r="J319" s="840"/>
    </row>
    <row r="320" spans="2:13" ht="15" customHeight="1">
      <c r="B320" s="2660" t="s">
        <v>954</v>
      </c>
      <c r="C320" s="861">
        <v>374.82799477743708</v>
      </c>
      <c r="D320" s="861">
        <v>271.78996885429564</v>
      </c>
      <c r="E320" s="861">
        <v>646.61796363173266</v>
      </c>
      <c r="F320" s="865"/>
      <c r="J320" s="840"/>
    </row>
    <row r="321" spans="2:10" ht="15" customHeight="1">
      <c r="B321" s="2660" t="s">
        <v>955</v>
      </c>
      <c r="C321" s="861">
        <v>181.74433024082455</v>
      </c>
      <c r="D321" s="861">
        <v>164.4469731185003</v>
      </c>
      <c r="E321" s="861">
        <v>346.19130335932482</v>
      </c>
      <c r="F321" s="865"/>
      <c r="J321" s="840"/>
    </row>
    <row r="322" spans="2:10" ht="15" customHeight="1">
      <c r="B322" s="2660" t="s">
        <v>956</v>
      </c>
      <c r="C322" s="861">
        <v>228.99155647327464</v>
      </c>
      <c r="D322" s="861">
        <v>206.57285807295489</v>
      </c>
      <c r="E322" s="861">
        <v>435.5644145462295</v>
      </c>
      <c r="F322" s="865"/>
      <c r="J322" s="840"/>
    </row>
    <row r="323" spans="2:10" ht="15" customHeight="1">
      <c r="B323" s="855" t="s">
        <v>935</v>
      </c>
      <c r="C323" s="875"/>
      <c r="D323" s="875"/>
      <c r="E323" s="875"/>
      <c r="F323" s="865"/>
      <c r="J323" s="840"/>
    </row>
    <row r="324" spans="2:10" ht="15" customHeight="1">
      <c r="B324" s="870"/>
      <c r="C324" s="874"/>
      <c r="D324" s="874"/>
      <c r="E324" s="874"/>
      <c r="F324" s="865"/>
      <c r="J324" s="840"/>
    </row>
    <row r="325" spans="2:10" ht="15" customHeight="1">
      <c r="B325" s="866" t="s">
        <v>2108</v>
      </c>
      <c r="C325" s="874"/>
      <c r="D325" s="874"/>
      <c r="E325" s="874"/>
      <c r="F325" s="865"/>
      <c r="J325" s="840"/>
    </row>
    <row r="326" spans="2:10" ht="15" customHeight="1">
      <c r="B326" s="2591" t="s">
        <v>941</v>
      </c>
      <c r="C326" s="2555" t="s">
        <v>930</v>
      </c>
      <c r="D326" s="2555" t="s">
        <v>931</v>
      </c>
      <c r="E326" s="2555" t="s">
        <v>285</v>
      </c>
      <c r="F326" s="865"/>
      <c r="J326" s="840"/>
    </row>
    <row r="327" spans="2:10" ht="15" customHeight="1">
      <c r="B327" s="2590" t="s">
        <v>285</v>
      </c>
      <c r="C327" s="2584">
        <v>588941</v>
      </c>
      <c r="D327" s="2584">
        <v>215414</v>
      </c>
      <c r="E327" s="2584">
        <v>804355</v>
      </c>
      <c r="F327" s="865"/>
      <c r="J327" s="840"/>
    </row>
    <row r="328" spans="2:10" ht="15" customHeight="1">
      <c r="B328" s="2660" t="s">
        <v>2135</v>
      </c>
      <c r="C328" s="861">
        <v>23846.685007551714</v>
      </c>
      <c r="D328" s="861">
        <v>20778.744741341739</v>
      </c>
      <c r="E328" s="861">
        <v>44625.429748893454</v>
      </c>
      <c r="F328" s="865"/>
      <c r="J328" s="840"/>
    </row>
    <row r="329" spans="2:10" ht="15" customHeight="1">
      <c r="B329" s="2660" t="s">
        <v>942</v>
      </c>
      <c r="C329" s="861">
        <v>23805.001873571953</v>
      </c>
      <c r="D329" s="861">
        <v>20475.415945284476</v>
      </c>
      <c r="E329" s="861">
        <v>44280.417818856426</v>
      </c>
      <c r="F329" s="865"/>
      <c r="J329" s="840"/>
    </row>
    <row r="330" spans="2:10" ht="15" customHeight="1">
      <c r="B330" s="2660" t="s">
        <v>943</v>
      </c>
      <c r="C330" s="861">
        <v>21812.076184803893</v>
      </c>
      <c r="D330" s="861">
        <v>18436.613108928152</v>
      </c>
      <c r="E330" s="861">
        <v>40248.689293732044</v>
      </c>
      <c r="F330" s="865"/>
      <c r="J330" s="840"/>
    </row>
    <row r="331" spans="2:10" ht="15" customHeight="1">
      <c r="B331" s="2660" t="s">
        <v>944</v>
      </c>
      <c r="C331" s="861">
        <v>18592.25070342411</v>
      </c>
      <c r="D331" s="861">
        <v>15981.094283702685</v>
      </c>
      <c r="E331" s="861">
        <v>34573.344987126795</v>
      </c>
      <c r="F331" s="865"/>
      <c r="J331" s="840"/>
    </row>
    <row r="332" spans="2:10" ht="15" customHeight="1">
      <c r="B332" s="2660" t="s">
        <v>945</v>
      </c>
      <c r="C332" s="861">
        <v>48155.81686001092</v>
      </c>
      <c r="D332" s="861">
        <v>24953.848955644218</v>
      </c>
      <c r="E332" s="861">
        <v>73109.665815655142</v>
      </c>
      <c r="F332" s="865"/>
      <c r="J332" s="840"/>
    </row>
    <row r="333" spans="2:10" ht="15" customHeight="1">
      <c r="B333" s="2660" t="s">
        <v>946</v>
      </c>
      <c r="C333" s="861">
        <v>92936.872816113522</v>
      </c>
      <c r="D333" s="861">
        <v>29885.1085258323</v>
      </c>
      <c r="E333" s="861">
        <v>122821.98134194582</v>
      </c>
      <c r="F333" s="865"/>
      <c r="J333" s="840"/>
    </row>
    <row r="334" spans="2:10" ht="15" customHeight="1">
      <c r="B334" s="2660" t="s">
        <v>947</v>
      </c>
      <c r="C334" s="861">
        <v>102601.85457983514</v>
      </c>
      <c r="D334" s="861">
        <v>27285.86962818923</v>
      </c>
      <c r="E334" s="861">
        <v>129887.72420802437</v>
      </c>
      <c r="F334" s="865"/>
      <c r="J334" s="840"/>
    </row>
    <row r="335" spans="2:10" ht="15" customHeight="1">
      <c r="B335" s="2660" t="s">
        <v>948</v>
      </c>
      <c r="C335" s="861">
        <v>87341.108697887525</v>
      </c>
      <c r="D335" s="861">
        <v>21591.954799342882</v>
      </c>
      <c r="E335" s="861">
        <v>108933.06349723041</v>
      </c>
      <c r="F335" s="865"/>
      <c r="J335" s="840"/>
    </row>
    <row r="336" spans="2:10" ht="15" customHeight="1">
      <c r="B336" s="2660" t="s">
        <v>949</v>
      </c>
      <c r="C336" s="861">
        <v>68095.297912629831</v>
      </c>
      <c r="D336" s="861">
        <v>15552.100700707413</v>
      </c>
      <c r="E336" s="861">
        <v>83647.398613337238</v>
      </c>
      <c r="F336" s="865"/>
      <c r="J336" s="840"/>
    </row>
    <row r="337" spans="2:13" ht="15" customHeight="1">
      <c r="B337" s="2660" t="s">
        <v>950</v>
      </c>
      <c r="C337" s="861">
        <v>50398.841352657517</v>
      </c>
      <c r="D337" s="861">
        <v>9993.961618667654</v>
      </c>
      <c r="E337" s="861">
        <v>60392.802971325174</v>
      </c>
      <c r="F337" s="865"/>
      <c r="J337" s="840"/>
    </row>
    <row r="338" spans="2:13" ht="15" customHeight="1">
      <c r="B338" s="2660" t="s">
        <v>951</v>
      </c>
      <c r="C338" s="861">
        <v>31359.873288846567</v>
      </c>
      <c r="D338" s="861">
        <v>5645.526663761023</v>
      </c>
      <c r="E338" s="861">
        <v>37005.399952607593</v>
      </c>
      <c r="F338" s="865"/>
      <c r="J338" s="840"/>
    </row>
    <row r="339" spans="2:13" ht="15" customHeight="1">
      <c r="B339" s="2660" t="s">
        <v>952</v>
      </c>
      <c r="C339" s="861">
        <v>14449.890954907405</v>
      </c>
      <c r="D339" s="861">
        <v>2394.1308545948305</v>
      </c>
      <c r="E339" s="861">
        <v>16844.021809502236</v>
      </c>
      <c r="F339" s="865"/>
    </row>
    <row r="340" spans="2:13" ht="15" customHeight="1">
      <c r="B340" s="2660" t="s">
        <v>2136</v>
      </c>
      <c r="C340" s="861">
        <v>3775.8627591852428</v>
      </c>
      <c r="D340" s="861">
        <v>1039.2622322057196</v>
      </c>
      <c r="E340" s="861">
        <v>4815.1249913909624</v>
      </c>
      <c r="F340" s="865"/>
      <c r="J340" s="840"/>
    </row>
    <row r="341" spans="2:13" ht="15" customHeight="1">
      <c r="B341" s="2660" t="s">
        <v>953</v>
      </c>
      <c r="C341" s="861">
        <v>1021.6300196170862</v>
      </c>
      <c r="D341" s="861">
        <v>530.82539310021127</v>
      </c>
      <c r="E341" s="861">
        <v>1552.4554127172973</v>
      </c>
      <c r="F341" s="865"/>
      <c r="J341" s="840"/>
    </row>
    <row r="342" spans="2:13" ht="15" customHeight="1">
      <c r="B342" s="2660" t="s">
        <v>954</v>
      </c>
      <c r="C342" s="861">
        <v>454.07326121980532</v>
      </c>
      <c r="D342" s="861">
        <v>383.11767003865452</v>
      </c>
      <c r="E342" s="861">
        <v>837.19093125845984</v>
      </c>
      <c r="F342" s="865"/>
      <c r="J342" s="840"/>
    </row>
    <row r="343" spans="2:13" ht="15" customHeight="1">
      <c r="B343" s="2660" t="s">
        <v>955</v>
      </c>
      <c r="C343" s="861">
        <v>138.85544367705822</v>
      </c>
      <c r="D343" s="861">
        <v>191.92792718699454</v>
      </c>
      <c r="E343" s="861">
        <v>330.78337086405276</v>
      </c>
      <c r="F343" s="865"/>
      <c r="G343" s="889"/>
      <c r="H343" s="889"/>
      <c r="I343" s="889"/>
      <c r="J343" s="889"/>
      <c r="K343" s="889"/>
      <c r="L343" s="889"/>
      <c r="M343" s="865"/>
    </row>
    <row r="344" spans="2:13" ht="15" customHeight="1">
      <c r="B344" s="2660" t="s">
        <v>956</v>
      </c>
      <c r="C344" s="861">
        <v>154.81583950200746</v>
      </c>
      <c r="D344" s="861">
        <v>294.5355497985031</v>
      </c>
      <c r="E344" s="861">
        <v>449.35138930051056</v>
      </c>
      <c r="F344" s="865"/>
    </row>
    <row r="345" spans="2:13" ht="15" customHeight="1">
      <c r="B345" s="855" t="s">
        <v>935</v>
      </c>
      <c r="C345" s="875"/>
      <c r="D345" s="875"/>
      <c r="E345" s="875"/>
      <c r="F345" s="865"/>
    </row>
    <row r="346" spans="2:13" ht="15" customHeight="1">
      <c r="B346" s="870"/>
      <c r="C346" s="887"/>
      <c r="D346" s="887"/>
      <c r="E346" s="887"/>
      <c r="F346" s="865"/>
    </row>
    <row r="347" spans="2:13" ht="15" customHeight="1">
      <c r="B347" s="866" t="s">
        <v>2109</v>
      </c>
      <c r="C347" s="875"/>
      <c r="D347" s="875"/>
      <c r="E347" s="875"/>
      <c r="F347" s="865"/>
    </row>
    <row r="348" spans="2:13" ht="15" customHeight="1">
      <c r="B348" s="2591" t="s">
        <v>941</v>
      </c>
      <c r="C348" s="2555" t="s">
        <v>930</v>
      </c>
      <c r="D348" s="2555" t="s">
        <v>931</v>
      </c>
      <c r="E348" s="2555" t="s">
        <v>285</v>
      </c>
      <c r="F348" s="865"/>
    </row>
    <row r="349" spans="2:13" ht="15" customHeight="1">
      <c r="B349" s="2590" t="s">
        <v>285</v>
      </c>
      <c r="C349" s="2584">
        <v>187090</v>
      </c>
      <c r="D349" s="2584">
        <v>97876</v>
      </c>
      <c r="E349" s="2584">
        <v>284966</v>
      </c>
      <c r="F349" s="865"/>
    </row>
    <row r="350" spans="2:13" ht="15" customHeight="1">
      <c r="B350" s="2660" t="s">
        <v>2135</v>
      </c>
      <c r="C350" s="861">
        <v>13532.565867002526</v>
      </c>
      <c r="D350" s="861">
        <v>11758.228425093223</v>
      </c>
      <c r="E350" s="861">
        <v>25290.79429209575</v>
      </c>
      <c r="F350" s="865"/>
    </row>
    <row r="351" spans="2:13" ht="15" customHeight="1">
      <c r="B351" s="2660" t="s">
        <v>942</v>
      </c>
      <c r="C351" s="861">
        <v>13270.378560740824</v>
      </c>
      <c r="D351" s="861">
        <v>11589.581698302969</v>
      </c>
      <c r="E351" s="861">
        <v>24859.960259043793</v>
      </c>
      <c r="F351" s="865"/>
    </row>
    <row r="352" spans="2:13" ht="15" customHeight="1">
      <c r="B352" s="2660" t="s">
        <v>943</v>
      </c>
      <c r="C352" s="861">
        <v>12525.342448925636</v>
      </c>
      <c r="D352" s="861">
        <v>11056.689684593461</v>
      </c>
      <c r="E352" s="861">
        <v>23582.032133519097</v>
      </c>
      <c r="F352" s="865"/>
    </row>
    <row r="353" spans="2:6" ht="15" customHeight="1">
      <c r="B353" s="2660" t="s">
        <v>944</v>
      </c>
      <c r="C353" s="861">
        <v>11213.492126254463</v>
      </c>
      <c r="D353" s="861">
        <v>10134.486028941199</v>
      </c>
      <c r="E353" s="861">
        <v>21347.978155195662</v>
      </c>
      <c r="F353" s="865"/>
    </row>
    <row r="354" spans="2:6" ht="15" customHeight="1">
      <c r="B354" s="2660" t="s">
        <v>945</v>
      </c>
      <c r="C354" s="861">
        <v>16951.101473991395</v>
      </c>
      <c r="D354" s="861">
        <v>11185.981665787518</v>
      </c>
      <c r="E354" s="861">
        <v>28137.083139778915</v>
      </c>
      <c r="F354" s="865"/>
    </row>
    <row r="355" spans="2:6" ht="15" customHeight="1">
      <c r="B355" s="2660" t="s">
        <v>946</v>
      </c>
      <c r="C355" s="861">
        <v>25627.086491242269</v>
      </c>
      <c r="D355" s="861">
        <v>11041.192532075624</v>
      </c>
      <c r="E355" s="861">
        <v>36668.279023317897</v>
      </c>
      <c r="F355" s="865"/>
    </row>
    <row r="356" spans="2:6" ht="15" customHeight="1">
      <c r="B356" s="2660" t="s">
        <v>947</v>
      </c>
      <c r="C356" s="861">
        <v>26407.043610395616</v>
      </c>
      <c r="D356" s="861">
        <v>9233.7536968225413</v>
      </c>
      <c r="E356" s="861">
        <v>35640.797307218156</v>
      </c>
      <c r="F356" s="865"/>
    </row>
    <row r="357" spans="2:6" ht="15" customHeight="1">
      <c r="B357" s="2660" t="s">
        <v>948</v>
      </c>
      <c r="C357" s="861">
        <v>22138.565362693367</v>
      </c>
      <c r="D357" s="861">
        <v>7222.1851096885111</v>
      </c>
      <c r="E357" s="861">
        <v>29360.750472381878</v>
      </c>
      <c r="F357" s="865"/>
    </row>
    <row r="358" spans="2:6" ht="15" customHeight="1">
      <c r="B358" s="2660" t="s">
        <v>949</v>
      </c>
      <c r="C358" s="861">
        <v>16982.117160419952</v>
      </c>
      <c r="D358" s="861">
        <v>5111.949988300672</v>
      </c>
      <c r="E358" s="861">
        <v>22094.06714872062</v>
      </c>
      <c r="F358" s="865"/>
    </row>
    <row r="359" spans="2:6" ht="15" customHeight="1">
      <c r="B359" s="2660" t="s">
        <v>950</v>
      </c>
      <c r="C359" s="861">
        <v>12603.850306539101</v>
      </c>
      <c r="D359" s="861">
        <v>3519.6542994289989</v>
      </c>
      <c r="E359" s="861">
        <v>16123.504605968101</v>
      </c>
      <c r="F359" s="865"/>
    </row>
    <row r="360" spans="2:6" ht="15" customHeight="1">
      <c r="B360" s="2660" t="s">
        <v>951</v>
      </c>
      <c r="C360" s="861">
        <v>8127.1443319501668</v>
      </c>
      <c r="D360" s="861">
        <v>2313.3952089008917</v>
      </c>
      <c r="E360" s="861">
        <v>10440.539540851058</v>
      </c>
      <c r="F360" s="865"/>
    </row>
    <row r="361" spans="2:6" ht="15" customHeight="1">
      <c r="B361" s="2660" t="s">
        <v>952</v>
      </c>
      <c r="C361" s="861">
        <v>4184.690461264192</v>
      </c>
      <c r="D361" s="861">
        <v>1398.9910715684971</v>
      </c>
      <c r="E361" s="861">
        <v>5583.6815328326884</v>
      </c>
      <c r="F361" s="865"/>
    </row>
    <row r="362" spans="2:6" ht="15" customHeight="1">
      <c r="B362" s="2660" t="s">
        <v>2136</v>
      </c>
      <c r="C362" s="861">
        <v>1662.9977936653531</v>
      </c>
      <c r="D362" s="861">
        <v>861.14748259917928</v>
      </c>
      <c r="E362" s="861">
        <v>2524.1452762645322</v>
      </c>
      <c r="F362" s="865"/>
    </row>
    <row r="363" spans="2:6" ht="15" customHeight="1">
      <c r="B363" s="2660" t="s">
        <v>953</v>
      </c>
      <c r="C363" s="861">
        <v>845.8351195729897</v>
      </c>
      <c r="D363" s="861">
        <v>565.9385738102194</v>
      </c>
      <c r="E363" s="861">
        <v>1411.7736933832091</v>
      </c>
      <c r="F363" s="865"/>
    </row>
    <row r="364" spans="2:6" ht="15" customHeight="1">
      <c r="B364" s="2660" t="s">
        <v>954</v>
      </c>
      <c r="C364" s="861">
        <v>506.64888535753022</v>
      </c>
      <c r="D364" s="861">
        <v>375.86806410784448</v>
      </c>
      <c r="E364" s="861">
        <v>882.51694946537464</v>
      </c>
      <c r="F364" s="865"/>
    </row>
    <row r="365" spans="2:6" ht="15" customHeight="1">
      <c r="B365" s="2660" t="s">
        <v>955</v>
      </c>
      <c r="C365" s="861">
        <v>228.0683115262737</v>
      </c>
      <c r="D365" s="861">
        <v>220.51766213585259</v>
      </c>
      <c r="E365" s="861">
        <v>448.58597366212626</v>
      </c>
      <c r="F365" s="865"/>
    </row>
    <row r="366" spans="2:6" ht="15" customHeight="1">
      <c r="B366" s="2660" t="s">
        <v>956</v>
      </c>
      <c r="C366" s="861">
        <v>283.00135898601911</v>
      </c>
      <c r="D366" s="861">
        <v>286.25653979146574</v>
      </c>
      <c r="E366" s="861">
        <v>569.2578987774848</v>
      </c>
      <c r="F366" s="865"/>
    </row>
    <row r="367" spans="2:6" ht="15" customHeight="1">
      <c r="B367" s="855" t="s">
        <v>935</v>
      </c>
      <c r="C367" s="875"/>
      <c r="D367" s="875"/>
      <c r="E367" s="875"/>
      <c r="F367" s="865"/>
    </row>
    <row r="368" spans="2:6" ht="15" customHeight="1">
      <c r="B368" s="870"/>
      <c r="C368" s="887"/>
      <c r="D368" s="887"/>
      <c r="E368" s="887"/>
      <c r="F368" s="865"/>
    </row>
    <row r="369" spans="2:13" ht="15" customHeight="1">
      <c r="B369" s="866" t="s">
        <v>2110</v>
      </c>
      <c r="C369" s="874"/>
      <c r="D369" s="874"/>
      <c r="E369" s="874"/>
      <c r="F369" s="865"/>
      <c r="G369" s="873"/>
      <c r="H369" s="873"/>
      <c r="I369" s="873"/>
      <c r="J369" s="873"/>
      <c r="K369" s="873"/>
      <c r="L369" s="873"/>
      <c r="M369" s="873"/>
    </row>
    <row r="370" spans="2:13" ht="15" customHeight="1">
      <c r="B370" s="2591" t="s">
        <v>941</v>
      </c>
      <c r="C370" s="2555" t="s">
        <v>930</v>
      </c>
      <c r="D370" s="2555" t="s">
        <v>931</v>
      </c>
      <c r="E370" s="2555" t="s">
        <v>285</v>
      </c>
      <c r="F370" s="865"/>
      <c r="J370" s="840"/>
    </row>
    <row r="371" spans="2:13" ht="15" customHeight="1">
      <c r="B371" s="2590" t="s">
        <v>285</v>
      </c>
      <c r="C371" s="2584">
        <v>59669</v>
      </c>
      <c r="D371" s="2584">
        <v>60593</v>
      </c>
      <c r="E371" s="2584">
        <v>120262</v>
      </c>
      <c r="F371" s="865"/>
    </row>
    <row r="372" spans="2:13" ht="15" customHeight="1">
      <c r="B372" s="2660" t="s">
        <v>2135</v>
      </c>
      <c r="C372" s="861">
        <v>8373.1892055928984</v>
      </c>
      <c r="D372" s="861">
        <v>8161.9257697809217</v>
      </c>
      <c r="E372" s="861">
        <v>16535.114975373821</v>
      </c>
      <c r="F372" s="865"/>
      <c r="J372" s="840"/>
    </row>
    <row r="373" spans="2:13" ht="15" customHeight="1">
      <c r="B373" s="2660" t="s">
        <v>942</v>
      </c>
      <c r="C373" s="861">
        <v>8120.0203011996946</v>
      </c>
      <c r="D373" s="861">
        <v>8045.777986900549</v>
      </c>
      <c r="E373" s="861">
        <v>16165.798288100243</v>
      </c>
      <c r="F373" s="865"/>
    </row>
    <row r="374" spans="2:13" ht="15" customHeight="1">
      <c r="B374" s="2660" t="s">
        <v>943</v>
      </c>
      <c r="C374" s="861">
        <v>7806.1658938141773</v>
      </c>
      <c r="D374" s="861">
        <v>7865.7538747567351</v>
      </c>
      <c r="E374" s="861">
        <v>15671.919768570911</v>
      </c>
      <c r="F374" s="865"/>
      <c r="J374" s="840"/>
    </row>
    <row r="375" spans="2:13" ht="15" customHeight="1">
      <c r="B375" s="2660" t="s">
        <v>944</v>
      </c>
      <c r="C375" s="861">
        <v>7190.9445758529728</v>
      </c>
      <c r="D375" s="861">
        <v>7368.5416698035051</v>
      </c>
      <c r="E375" s="861">
        <v>14559.486245656477</v>
      </c>
      <c r="F375" s="865"/>
      <c r="J375" s="840"/>
    </row>
    <row r="376" spans="2:13" ht="15" customHeight="1">
      <c r="B376" s="2660" t="s">
        <v>945</v>
      </c>
      <c r="C376" s="861">
        <v>6532.2949379895699</v>
      </c>
      <c r="D376" s="861">
        <v>6867.0685468013635</v>
      </c>
      <c r="E376" s="861">
        <v>13399.363484790934</v>
      </c>
      <c r="F376" s="865"/>
      <c r="J376" s="840"/>
    </row>
    <row r="377" spans="2:13" ht="15" customHeight="1">
      <c r="B377" s="2660" t="s">
        <v>946</v>
      </c>
      <c r="C377" s="861">
        <v>5519.6236535352673</v>
      </c>
      <c r="D377" s="861">
        <v>5868.7965820974159</v>
      </c>
      <c r="E377" s="861">
        <v>11388.420235632682</v>
      </c>
      <c r="F377" s="865"/>
      <c r="J377" s="840"/>
    </row>
    <row r="378" spans="2:13" ht="15" customHeight="1">
      <c r="B378" s="2660" t="s">
        <v>947</v>
      </c>
      <c r="C378" s="861">
        <v>4208.5026488779549</v>
      </c>
      <c r="D378" s="861">
        <v>4511.2236971578077</v>
      </c>
      <c r="E378" s="861">
        <v>8719.7263460357626</v>
      </c>
      <c r="F378" s="865"/>
      <c r="J378" s="840"/>
    </row>
    <row r="379" spans="2:13" ht="15" customHeight="1">
      <c r="B379" s="2660" t="s">
        <v>948</v>
      </c>
      <c r="C379" s="861">
        <v>3241.7804362006864</v>
      </c>
      <c r="D379" s="861">
        <v>3485.1352857035299</v>
      </c>
      <c r="E379" s="861">
        <v>6726.9157219042163</v>
      </c>
      <c r="F379" s="865"/>
      <c r="J379" s="840"/>
    </row>
    <row r="380" spans="2:13" ht="15" customHeight="1">
      <c r="B380" s="2660" t="s">
        <v>949</v>
      </c>
      <c r="C380" s="861">
        <v>2249.2815192857706</v>
      </c>
      <c r="D380" s="861">
        <v>2420.2541355498088</v>
      </c>
      <c r="E380" s="861">
        <v>4669.5356548355794</v>
      </c>
      <c r="F380" s="865"/>
      <c r="J380" s="840"/>
    </row>
    <row r="381" spans="2:13" ht="15" customHeight="1">
      <c r="B381" s="2660" t="s">
        <v>950</v>
      </c>
      <c r="C381" s="861">
        <v>1699.7516548966221</v>
      </c>
      <c r="D381" s="861">
        <v>1789.9390950839418</v>
      </c>
      <c r="E381" s="861">
        <v>3489.6907499805639</v>
      </c>
      <c r="F381" s="865"/>
      <c r="J381" s="840"/>
    </row>
    <row r="382" spans="2:13" ht="15" customHeight="1">
      <c r="B382" s="2660" t="s">
        <v>951</v>
      </c>
      <c r="C382" s="861">
        <v>1342.2432733753376</v>
      </c>
      <c r="D382" s="861">
        <v>1336.289864749619</v>
      </c>
      <c r="E382" s="861">
        <v>2678.5331381249566</v>
      </c>
      <c r="F382" s="865"/>
      <c r="J382" s="840"/>
    </row>
    <row r="383" spans="2:13" ht="15" customHeight="1">
      <c r="B383" s="2660" t="s">
        <v>952</v>
      </c>
      <c r="C383" s="861">
        <v>1058.3678663603616</v>
      </c>
      <c r="D383" s="861">
        <v>984.62440713694184</v>
      </c>
      <c r="E383" s="861">
        <v>2042.9922734973034</v>
      </c>
      <c r="F383" s="865"/>
    </row>
    <row r="384" spans="2:13" ht="15" customHeight="1">
      <c r="B384" s="2660" t="s">
        <v>2136</v>
      </c>
      <c r="C384" s="861">
        <v>846.06671120014391</v>
      </c>
      <c r="D384" s="861">
        <v>681.27610096508943</v>
      </c>
      <c r="E384" s="861">
        <v>1527.3428121652332</v>
      </c>
      <c r="F384" s="865"/>
    </row>
    <row r="385" spans="2:6" ht="15" customHeight="1">
      <c r="B385" s="2660" t="s">
        <v>953</v>
      </c>
      <c r="C385" s="861">
        <v>624.79919453189268</v>
      </c>
      <c r="D385" s="861">
        <v>474.0654219679289</v>
      </c>
      <c r="E385" s="861">
        <v>1098.8646164998215</v>
      </c>
      <c r="F385" s="865"/>
    </row>
    <row r="386" spans="2:6" ht="15" customHeight="1">
      <c r="B386" s="2660" t="s">
        <v>954</v>
      </c>
      <c r="C386" s="861">
        <v>408.40734839900836</v>
      </c>
      <c r="D386" s="861">
        <v>309.55957862384088</v>
      </c>
      <c r="E386" s="861">
        <v>717.96692702284918</v>
      </c>
      <c r="F386" s="865"/>
    </row>
    <row r="387" spans="2:6" ht="15" customHeight="1">
      <c r="B387" s="2660" t="s">
        <v>955</v>
      </c>
      <c r="C387" s="861">
        <v>198.02608405565366</v>
      </c>
      <c r="D387" s="861">
        <v>187.29953838664076</v>
      </c>
      <c r="E387" s="861">
        <v>385.32562244229439</v>
      </c>
      <c r="F387" s="865"/>
    </row>
    <row r="388" spans="2:6" ht="15" customHeight="1">
      <c r="B388" s="2660" t="s">
        <v>956</v>
      </c>
      <c r="C388" s="861">
        <v>249.5060019210749</v>
      </c>
      <c r="D388" s="861">
        <v>235.27949603786757</v>
      </c>
      <c r="E388" s="861">
        <v>484.78549795894247</v>
      </c>
      <c r="F388" s="865"/>
    </row>
    <row r="389" spans="2:6" ht="15" customHeight="1">
      <c r="B389" s="855" t="s">
        <v>935</v>
      </c>
      <c r="C389" s="875"/>
      <c r="D389" s="875"/>
      <c r="E389" s="875"/>
      <c r="F389" s="865"/>
    </row>
    <row r="390" spans="2:6" ht="15" customHeight="1">
      <c r="B390" s="870"/>
      <c r="C390" s="887"/>
      <c r="D390" s="887"/>
      <c r="E390" s="887"/>
      <c r="F390" s="865"/>
    </row>
    <row r="391" spans="2:6" ht="15" customHeight="1">
      <c r="B391" s="866" t="s">
        <v>2111</v>
      </c>
      <c r="C391" s="874"/>
      <c r="D391" s="874"/>
      <c r="E391" s="874"/>
      <c r="F391" s="865"/>
    </row>
    <row r="392" spans="2:6" ht="15" customHeight="1">
      <c r="B392" s="2591" t="s">
        <v>941</v>
      </c>
      <c r="C392" s="2555" t="s">
        <v>930</v>
      </c>
      <c r="D392" s="2555" t="s">
        <v>931</v>
      </c>
      <c r="E392" s="2555" t="s">
        <v>285</v>
      </c>
      <c r="F392" s="865"/>
    </row>
    <row r="393" spans="2:6" ht="15" customHeight="1">
      <c r="B393" s="2590" t="s">
        <v>285</v>
      </c>
      <c r="C393" s="2584">
        <v>127421</v>
      </c>
      <c r="D393" s="2584">
        <v>37283</v>
      </c>
      <c r="E393" s="2584">
        <v>164704</v>
      </c>
      <c r="F393" s="865"/>
    </row>
    <row r="394" spans="2:6" ht="15" customHeight="1">
      <c r="B394" s="2660" t="s">
        <v>2135</v>
      </c>
      <c r="C394" s="861">
        <v>5159.3766614096266</v>
      </c>
      <c r="D394" s="861">
        <v>3596.3026553123013</v>
      </c>
      <c r="E394" s="861">
        <v>8755.6793167219275</v>
      </c>
      <c r="F394" s="865"/>
    </row>
    <row r="395" spans="2:6" ht="15" customHeight="1">
      <c r="B395" s="2660" t="s">
        <v>942</v>
      </c>
      <c r="C395" s="861">
        <v>5150.358259541129</v>
      </c>
      <c r="D395" s="861">
        <v>3543.8037114024205</v>
      </c>
      <c r="E395" s="861">
        <v>8694.161970943549</v>
      </c>
      <c r="F395" s="865"/>
    </row>
    <row r="396" spans="2:6" ht="15" customHeight="1">
      <c r="B396" s="2660" t="s">
        <v>943</v>
      </c>
      <c r="C396" s="861">
        <v>4719.1765551114577</v>
      </c>
      <c r="D396" s="861">
        <v>3190.9358098367252</v>
      </c>
      <c r="E396" s="861">
        <v>7910.1123649481833</v>
      </c>
      <c r="F396" s="865"/>
    </row>
    <row r="397" spans="2:6" ht="15" customHeight="1">
      <c r="B397" s="2660" t="s">
        <v>944</v>
      </c>
      <c r="C397" s="861">
        <v>4022.5475504014894</v>
      </c>
      <c r="D397" s="861">
        <v>2765.9443591376939</v>
      </c>
      <c r="E397" s="861">
        <v>6788.4919095391833</v>
      </c>
      <c r="F397" s="865"/>
    </row>
    <row r="398" spans="2:6" ht="15" customHeight="1">
      <c r="B398" s="2660" t="s">
        <v>945</v>
      </c>
      <c r="C398" s="861">
        <v>10418.806536001826</v>
      </c>
      <c r="D398" s="861">
        <v>4318.9131189861546</v>
      </c>
      <c r="E398" s="861">
        <v>14737.719654987981</v>
      </c>
      <c r="F398" s="865"/>
    </row>
    <row r="399" spans="2:6" ht="15" customHeight="1">
      <c r="B399" s="2660" t="s">
        <v>946</v>
      </c>
      <c r="C399" s="861">
        <v>20107.462837707004</v>
      </c>
      <c r="D399" s="861">
        <v>5172.3959499782077</v>
      </c>
      <c r="E399" s="861">
        <v>25279.858787685211</v>
      </c>
      <c r="F399" s="865"/>
    </row>
    <row r="400" spans="2:6" ht="15" customHeight="1">
      <c r="B400" s="2660" t="s">
        <v>947</v>
      </c>
      <c r="C400" s="861">
        <v>22198.540961517661</v>
      </c>
      <c r="D400" s="861">
        <v>4722.5299996647336</v>
      </c>
      <c r="E400" s="861">
        <v>26921.070961182395</v>
      </c>
      <c r="F400" s="865"/>
    </row>
    <row r="401" spans="2:6" ht="15" customHeight="1">
      <c r="B401" s="2660" t="s">
        <v>948</v>
      </c>
      <c r="C401" s="861">
        <v>18896.784926492681</v>
      </c>
      <c r="D401" s="861">
        <v>3737.0498239849812</v>
      </c>
      <c r="E401" s="861">
        <v>22633.834750477661</v>
      </c>
      <c r="F401" s="865"/>
    </row>
    <row r="402" spans="2:6" ht="15" customHeight="1">
      <c r="B402" s="2660" t="s">
        <v>949</v>
      </c>
      <c r="C402" s="861">
        <v>14732.835641134181</v>
      </c>
      <c r="D402" s="861">
        <v>2691.6958527508632</v>
      </c>
      <c r="E402" s="861">
        <v>17424.531493885042</v>
      </c>
      <c r="F402" s="865"/>
    </row>
    <row r="403" spans="2:6" ht="15" customHeight="1">
      <c r="B403" s="2660" t="s">
        <v>950</v>
      </c>
      <c r="C403" s="861">
        <v>10904.09865164248</v>
      </c>
      <c r="D403" s="861">
        <v>1729.7152043450571</v>
      </c>
      <c r="E403" s="861">
        <v>12633.813855987537</v>
      </c>
      <c r="F403" s="865"/>
    </row>
    <row r="404" spans="2:6" ht="15" customHeight="1">
      <c r="B404" s="2660" t="s">
        <v>951</v>
      </c>
      <c r="C404" s="861">
        <v>6784.9010585748292</v>
      </c>
      <c r="D404" s="861">
        <v>977.10534415127245</v>
      </c>
      <c r="E404" s="861">
        <v>7762.0064027261014</v>
      </c>
      <c r="F404" s="865"/>
    </row>
    <row r="405" spans="2:6" ht="15" customHeight="1">
      <c r="B405" s="2660" t="s">
        <v>952</v>
      </c>
      <c r="C405" s="861">
        <v>3126.3225949038301</v>
      </c>
      <c r="D405" s="861">
        <v>414.36666443155531</v>
      </c>
      <c r="E405" s="861">
        <v>3540.6892593353855</v>
      </c>
      <c r="F405" s="865"/>
    </row>
    <row r="406" spans="2:6" ht="15" customHeight="1">
      <c r="B406" s="2660" t="s">
        <v>2136</v>
      </c>
      <c r="C406" s="861">
        <v>816.93108246520933</v>
      </c>
      <c r="D406" s="861">
        <v>179.87138163408991</v>
      </c>
      <c r="E406" s="861">
        <v>996.80246409929919</v>
      </c>
      <c r="F406" s="865"/>
    </row>
    <row r="407" spans="2:6" ht="15" customHeight="1">
      <c r="B407" s="2660" t="s">
        <v>953</v>
      </c>
      <c r="C407" s="861">
        <v>221.03592504109704</v>
      </c>
      <c r="D407" s="861">
        <v>91.873151842290554</v>
      </c>
      <c r="E407" s="861">
        <v>312.90907688338757</v>
      </c>
      <c r="F407" s="865"/>
    </row>
    <row r="408" spans="2:6" ht="15" customHeight="1">
      <c r="B408" s="2660" t="s">
        <v>954</v>
      </c>
      <c r="C408" s="861">
        <v>98.241536958521849</v>
      </c>
      <c r="D408" s="861">
        <v>66.308485484003626</v>
      </c>
      <c r="E408" s="861">
        <v>164.55002244252546</v>
      </c>
      <c r="F408" s="865"/>
    </row>
    <row r="409" spans="2:6" ht="15" customHeight="1">
      <c r="B409" s="2660" t="s">
        <v>955</v>
      </c>
      <c r="C409" s="861">
        <v>30.042227470620038</v>
      </c>
      <c r="D409" s="861">
        <v>33.218123749211827</v>
      </c>
      <c r="E409" s="861">
        <v>63.260351219831861</v>
      </c>
      <c r="F409" s="865"/>
    </row>
    <row r="410" spans="2:6" ht="15" customHeight="1">
      <c r="B410" s="2660" t="s">
        <v>956</v>
      </c>
      <c r="C410" s="861">
        <v>33.495357064944187</v>
      </c>
      <c r="D410" s="861">
        <v>50.977043753598146</v>
      </c>
      <c r="E410" s="861">
        <v>84.472400818542326</v>
      </c>
      <c r="F410" s="865"/>
    </row>
    <row r="411" spans="2:6" ht="15" customHeight="1">
      <c r="B411" s="855" t="s">
        <v>935</v>
      </c>
      <c r="C411" s="875"/>
      <c r="D411" s="875"/>
      <c r="E411" s="875"/>
      <c r="F411" s="865"/>
    </row>
    <row r="412" spans="2:6" ht="15" customHeight="1">
      <c r="B412" s="870"/>
      <c r="C412" s="887"/>
      <c r="D412" s="887"/>
      <c r="E412" s="887"/>
      <c r="F412" s="865"/>
    </row>
    <row r="413" spans="2:6" ht="15" customHeight="1">
      <c r="B413" s="866" t="s">
        <v>2139</v>
      </c>
      <c r="C413" s="866"/>
      <c r="D413" s="866"/>
      <c r="E413" s="866"/>
      <c r="F413" s="865"/>
    </row>
    <row r="414" spans="2:6" ht="15" customHeight="1">
      <c r="B414" s="2591" t="s">
        <v>941</v>
      </c>
      <c r="C414" s="2555" t="s">
        <v>930</v>
      </c>
      <c r="D414" s="2555" t="s">
        <v>931</v>
      </c>
      <c r="E414" s="2555" t="s">
        <v>285</v>
      </c>
      <c r="F414" s="865"/>
    </row>
    <row r="415" spans="2:6" ht="15" customHeight="1">
      <c r="B415" s="2590" t="s">
        <v>285</v>
      </c>
      <c r="C415" s="2584">
        <v>377694</v>
      </c>
      <c r="D415" s="2584">
        <v>190527</v>
      </c>
      <c r="E415" s="2584">
        <v>568221</v>
      </c>
      <c r="F415" s="865"/>
    </row>
    <row r="416" spans="2:6" ht="15" customHeight="1">
      <c r="B416" s="2660" t="s">
        <v>2135</v>
      </c>
      <c r="C416" s="861">
        <v>24044.795569071845</v>
      </c>
      <c r="D416" s="861">
        <v>21799.520521794144</v>
      </c>
      <c r="E416" s="861">
        <v>45844.316090865992</v>
      </c>
      <c r="F416" s="865"/>
    </row>
    <row r="417" spans="2:6" ht="15" customHeight="1">
      <c r="B417" s="2660" t="s">
        <v>942</v>
      </c>
      <c r="C417" s="861">
        <v>23652.336409723328</v>
      </c>
      <c r="D417" s="861">
        <v>21485.720436671752</v>
      </c>
      <c r="E417" s="861">
        <v>45138.056846395077</v>
      </c>
      <c r="F417" s="865"/>
    </row>
    <row r="418" spans="2:6" ht="15" customHeight="1">
      <c r="B418" s="2660" t="s">
        <v>943</v>
      </c>
      <c r="C418" s="861">
        <v>22209.801358637404</v>
      </c>
      <c r="D418" s="861">
        <v>20263.426702624925</v>
      </c>
      <c r="E418" s="861">
        <v>42473.228061262329</v>
      </c>
      <c r="F418" s="865"/>
    </row>
    <row r="419" spans="2:6" ht="15" customHeight="1">
      <c r="B419" s="2660" t="s">
        <v>944</v>
      </c>
      <c r="C419" s="861">
        <v>19720.319160290048</v>
      </c>
      <c r="D419" s="861">
        <v>18377.294488035099</v>
      </c>
      <c r="E419" s="861">
        <v>38097.613648325147</v>
      </c>
      <c r="F419" s="865"/>
    </row>
    <row r="420" spans="2:6" ht="15" customHeight="1">
      <c r="B420" s="2660" t="s">
        <v>945</v>
      </c>
      <c r="C420" s="861">
        <v>33311.774334371774</v>
      </c>
      <c r="D420" s="861">
        <v>21846.313898220498</v>
      </c>
      <c r="E420" s="861">
        <v>55158.088232592272</v>
      </c>
      <c r="F420" s="865"/>
    </row>
    <row r="421" spans="2:6" ht="15" customHeight="1">
      <c r="B421" s="2660" t="s">
        <v>946</v>
      </c>
      <c r="C421" s="861">
        <v>53877.246049729663</v>
      </c>
      <c r="D421" s="861">
        <v>22685.768916042874</v>
      </c>
      <c r="E421" s="861">
        <v>76563.014965772541</v>
      </c>
      <c r="F421" s="865"/>
    </row>
    <row r="422" spans="2:6" ht="15" customHeight="1">
      <c r="B422" s="2660" t="s">
        <v>947</v>
      </c>
      <c r="C422" s="861">
        <v>56710.756654893761</v>
      </c>
      <c r="D422" s="861">
        <v>19461.854957127485</v>
      </c>
      <c r="E422" s="861">
        <v>76172.611612021254</v>
      </c>
      <c r="F422" s="865"/>
    </row>
    <row r="423" spans="2:6" ht="15" customHeight="1">
      <c r="B423" s="2660" t="s">
        <v>948</v>
      </c>
      <c r="C423" s="861">
        <v>47775.127094567579</v>
      </c>
      <c r="D423" s="861">
        <v>15275.559534839067</v>
      </c>
      <c r="E423" s="861">
        <v>63050.686629406642</v>
      </c>
      <c r="F423" s="865"/>
    </row>
    <row r="424" spans="2:6" ht="15" customHeight="1">
      <c r="B424" s="2660" t="s">
        <v>949</v>
      </c>
      <c r="C424" s="861">
        <v>36839.115953151704</v>
      </c>
      <c r="D424" s="861">
        <v>10869.691645837011</v>
      </c>
      <c r="E424" s="861">
        <v>47708.807598988707</v>
      </c>
      <c r="F424" s="865"/>
    </row>
    <row r="425" spans="2:6" ht="15" customHeight="1">
      <c r="B425" s="2660" t="s">
        <v>950</v>
      </c>
      <c r="C425" s="861">
        <v>27316.878474482251</v>
      </c>
      <c r="D425" s="861">
        <v>7331.4691433552716</v>
      </c>
      <c r="E425" s="861">
        <v>34648.34761783752</v>
      </c>
      <c r="F425" s="865"/>
    </row>
    <row r="426" spans="2:6" ht="15" customHeight="1">
      <c r="B426" s="2660" t="s">
        <v>951</v>
      </c>
      <c r="C426" s="861">
        <v>17415.598036156855</v>
      </c>
      <c r="D426" s="861">
        <v>4621.6195854465559</v>
      </c>
      <c r="E426" s="861">
        <v>22037.217621603409</v>
      </c>
      <c r="F426" s="865"/>
    </row>
    <row r="427" spans="2:6" ht="15" customHeight="1">
      <c r="B427" s="2660" t="s">
        <v>952</v>
      </c>
      <c r="C427" s="861">
        <v>8670.9473249689145</v>
      </c>
      <c r="D427" s="861">
        <v>2577.0164621402923</v>
      </c>
      <c r="E427" s="861">
        <v>11247.963787109205</v>
      </c>
      <c r="F427" s="865"/>
    </row>
    <row r="428" spans="2:6" ht="15" customHeight="1">
      <c r="B428" s="2660" t="s">
        <v>2136</v>
      </c>
      <c r="C428" s="861">
        <v>3102.4482213039664</v>
      </c>
      <c r="D428" s="861">
        <v>1493.4894672430692</v>
      </c>
      <c r="E428" s="861">
        <v>4595.9376885470356</v>
      </c>
      <c r="F428" s="865"/>
    </row>
    <row r="429" spans="2:6" ht="15" customHeight="1">
      <c r="B429" s="2660" t="s">
        <v>953</v>
      </c>
      <c r="C429" s="861">
        <v>1421.0144038216713</v>
      </c>
      <c r="D429" s="861">
        <v>949.00727692995406</v>
      </c>
      <c r="E429" s="861">
        <v>2370.0216807516254</v>
      </c>
      <c r="F429" s="865"/>
    </row>
    <row r="430" spans="2:6" ht="15" customHeight="1">
      <c r="B430" s="2660" t="s">
        <v>954</v>
      </c>
      <c r="C430" s="861">
        <v>823.60918892605673</v>
      </c>
      <c r="D430" s="861">
        <v>636.81240795656333</v>
      </c>
      <c r="E430" s="861">
        <v>1460.4215968826202</v>
      </c>
      <c r="F430" s="865"/>
    </row>
    <row r="431" spans="2:6" ht="15" customHeight="1">
      <c r="B431" s="2660" t="s">
        <v>955</v>
      </c>
      <c r="C431" s="861">
        <v>359.30274514168775</v>
      </c>
      <c r="D431" s="861">
        <v>366.59607594375888</v>
      </c>
      <c r="E431" s="861">
        <v>725.89882108544668</v>
      </c>
      <c r="F431" s="865"/>
    </row>
    <row r="432" spans="2:6" ht="15" customHeight="1">
      <c r="B432" s="2660" t="s">
        <v>956</v>
      </c>
      <c r="C432" s="861">
        <v>442.79209528318938</v>
      </c>
      <c r="D432" s="861">
        <v>485.57759770286623</v>
      </c>
      <c r="E432" s="861">
        <v>928.36969298605561</v>
      </c>
      <c r="F432" s="865"/>
    </row>
    <row r="433" spans="2:16" ht="15" customHeight="1">
      <c r="B433" s="855" t="s">
        <v>935</v>
      </c>
      <c r="C433" s="875"/>
      <c r="D433" s="875"/>
      <c r="E433" s="875"/>
      <c r="F433" s="865"/>
    </row>
    <row r="434" spans="2:16" ht="15" customHeight="1">
      <c r="B434" s="882"/>
      <c r="C434" s="881"/>
      <c r="D434" s="881"/>
      <c r="E434" s="881"/>
      <c r="F434" s="865"/>
    </row>
    <row r="435" spans="2:16" ht="15" customHeight="1">
      <c r="B435" s="866" t="s">
        <v>2140</v>
      </c>
      <c r="C435" s="866"/>
      <c r="D435" s="866"/>
      <c r="E435" s="866"/>
      <c r="F435" s="865"/>
    </row>
    <row r="436" spans="2:16" ht="15" customHeight="1">
      <c r="B436" s="2591" t="s">
        <v>941</v>
      </c>
      <c r="C436" s="2555" t="s">
        <v>930</v>
      </c>
      <c r="D436" s="2555" t="s">
        <v>931</v>
      </c>
      <c r="E436" s="2555" t="s">
        <v>285</v>
      </c>
      <c r="F436" s="865"/>
    </row>
    <row r="437" spans="2:16" ht="15" customHeight="1">
      <c r="B437" s="2590" t="s">
        <v>285</v>
      </c>
      <c r="C437" s="2584">
        <v>87660</v>
      </c>
      <c r="D437" s="2584">
        <v>89468</v>
      </c>
      <c r="E437" s="2584">
        <v>177128</v>
      </c>
      <c r="F437" s="865"/>
    </row>
    <row r="438" spans="2:16" ht="15" customHeight="1">
      <c r="B438" s="2660" t="s">
        <v>2135</v>
      </c>
      <c r="C438" s="861">
        <v>12301.090444992768</v>
      </c>
      <c r="D438" s="861">
        <v>12051.411462887783</v>
      </c>
      <c r="E438" s="861">
        <v>24352.501907880553</v>
      </c>
      <c r="F438" s="865"/>
    </row>
    <row r="439" spans="2:16" ht="15" customHeight="1">
      <c r="B439" s="2660" t="s">
        <v>942</v>
      </c>
      <c r="C439" s="861">
        <v>11929.158853058794</v>
      </c>
      <c r="D439" s="861">
        <v>11879.914592973089</v>
      </c>
      <c r="E439" s="861">
        <v>23809.073446031882</v>
      </c>
      <c r="F439" s="865"/>
    </row>
    <row r="440" spans="2:16" ht="15" customHeight="1">
      <c r="B440" s="2660" t="s">
        <v>943</v>
      </c>
      <c r="C440" s="861">
        <v>11468.0739119434</v>
      </c>
      <c r="D440" s="861">
        <v>11614.101755429432</v>
      </c>
      <c r="E440" s="861">
        <v>23082.175667372831</v>
      </c>
      <c r="F440" s="865"/>
    </row>
    <row r="441" spans="2:16" ht="15" customHeight="1">
      <c r="B441" s="2660" t="s">
        <v>944</v>
      </c>
      <c r="C441" s="861">
        <v>10564.249468220878</v>
      </c>
      <c r="D441" s="861">
        <v>10879.947949663823</v>
      </c>
      <c r="E441" s="861">
        <v>21444.197417884701</v>
      </c>
      <c r="F441" s="865"/>
    </row>
    <row r="442" spans="2:16" ht="15" customHeight="1">
      <c r="B442" s="2660" t="s">
        <v>945</v>
      </c>
      <c r="C442" s="861">
        <v>9596.6242816900849</v>
      </c>
      <c r="D442" s="861">
        <v>10139.502727133899</v>
      </c>
      <c r="E442" s="861">
        <v>19736.127008823983</v>
      </c>
      <c r="F442" s="865"/>
    </row>
    <row r="443" spans="2:16" ht="15" customHeight="1">
      <c r="B443" s="2660" t="s">
        <v>946</v>
      </c>
      <c r="C443" s="861">
        <v>8108.9042797583588</v>
      </c>
      <c r="D443" s="861">
        <v>8665.5140462939889</v>
      </c>
      <c r="E443" s="861">
        <v>16774.41832605235</v>
      </c>
      <c r="F443" s="865"/>
      <c r="G443" s="889"/>
    </row>
    <row r="444" spans="2:16" ht="15" customHeight="1">
      <c r="B444" s="2660" t="s">
        <v>947</v>
      </c>
      <c r="C444" s="861">
        <v>6182.7304328988503</v>
      </c>
      <c r="D444" s="861">
        <v>6661.0031148369408</v>
      </c>
      <c r="E444" s="861">
        <v>12843.733547735792</v>
      </c>
      <c r="F444" s="865"/>
      <c r="O444" s="864"/>
      <c r="P444" s="864"/>
    </row>
    <row r="445" spans="2:16" ht="15" customHeight="1">
      <c r="B445" s="2660" t="s">
        <v>948</v>
      </c>
      <c r="C445" s="861">
        <v>4762.5144218497408</v>
      </c>
      <c r="D445" s="861">
        <v>5145.9423323044484</v>
      </c>
      <c r="E445" s="861">
        <v>9908.4567541541892</v>
      </c>
      <c r="F445" s="865"/>
      <c r="G445" s="885"/>
      <c r="H445" s="885"/>
      <c r="I445" s="885"/>
      <c r="J445" s="885"/>
      <c r="K445" s="885"/>
      <c r="L445" s="885"/>
      <c r="M445" s="885"/>
      <c r="N445" s="885"/>
      <c r="O445" s="885"/>
      <c r="P445" s="885"/>
    </row>
    <row r="446" spans="2:16" ht="15" customHeight="1">
      <c r="B446" s="2660" t="s">
        <v>949</v>
      </c>
      <c r="C446" s="861">
        <v>3304.4297370592881</v>
      </c>
      <c r="D446" s="861">
        <v>3573.6025118309094</v>
      </c>
      <c r="E446" s="861">
        <v>6878.0322488901975</v>
      </c>
      <c r="F446" s="865"/>
      <c r="G446" s="886"/>
      <c r="H446" s="886"/>
      <c r="I446" s="886"/>
      <c r="J446" s="886"/>
      <c r="K446" s="886"/>
      <c r="L446" s="886"/>
      <c r="M446" s="886"/>
      <c r="N446" s="886"/>
      <c r="O446" s="886"/>
      <c r="P446" s="886"/>
    </row>
    <row r="447" spans="2:16" ht="15" customHeight="1">
      <c r="B447" s="2660" t="s">
        <v>950</v>
      </c>
      <c r="C447" s="861">
        <v>2497.112907342806</v>
      </c>
      <c r="D447" s="861">
        <v>2642.9170194406961</v>
      </c>
      <c r="E447" s="861">
        <v>5140.0299267835017</v>
      </c>
      <c r="F447" s="865"/>
      <c r="O447" s="873"/>
      <c r="P447" s="873"/>
    </row>
    <row r="448" spans="2:16" ht="15" customHeight="1">
      <c r="B448" s="2660" t="s">
        <v>951</v>
      </c>
      <c r="C448" s="861">
        <v>1971.8957137555863</v>
      </c>
      <c r="D448" s="861">
        <v>1973.0856966880483</v>
      </c>
      <c r="E448" s="861">
        <v>3944.981410443635</v>
      </c>
      <c r="F448" s="865"/>
    </row>
    <row r="449" spans="2:16" ht="15" customHeight="1">
      <c r="B449" s="2660" t="s">
        <v>952</v>
      </c>
      <c r="C449" s="861">
        <v>1554.8530587934993</v>
      </c>
      <c r="D449" s="861">
        <v>1453.8375135366778</v>
      </c>
      <c r="E449" s="861">
        <v>3008.690572330177</v>
      </c>
      <c r="F449" s="865"/>
    </row>
    <row r="450" spans="2:16" ht="15" customHeight="1">
      <c r="B450" s="2660" t="s">
        <v>2136</v>
      </c>
      <c r="C450" s="861">
        <v>1242.9604636210531</v>
      </c>
      <c r="D450" s="861">
        <v>1005.9315465671716</v>
      </c>
      <c r="E450" s="861">
        <v>2248.892010188225</v>
      </c>
      <c r="F450" s="865"/>
    </row>
    <row r="451" spans="2:16" ht="15" customHeight="1">
      <c r="B451" s="2660" t="s">
        <v>953</v>
      </c>
      <c r="C451" s="861">
        <v>917.89534586913976</v>
      </c>
      <c r="D451" s="861">
        <v>699.97665031648307</v>
      </c>
      <c r="E451" s="861">
        <v>1617.8719961856227</v>
      </c>
      <c r="F451" s="865"/>
    </row>
    <row r="452" spans="2:16" ht="15" customHeight="1">
      <c r="B452" s="2660" t="s">
        <v>954</v>
      </c>
      <c r="C452" s="861">
        <v>599.99309793455677</v>
      </c>
      <c r="D452" s="861">
        <v>457.07716040331059</v>
      </c>
      <c r="E452" s="861">
        <v>1057.0702583378675</v>
      </c>
      <c r="F452" s="865"/>
    </row>
    <row r="453" spans="2:16" ht="15" customHeight="1">
      <c r="B453" s="2660" t="s">
        <v>955</v>
      </c>
      <c r="C453" s="861">
        <v>290.92102311616753</v>
      </c>
      <c r="D453" s="861">
        <v>276.55529682266888</v>
      </c>
      <c r="E453" s="861">
        <v>567.47631993883647</v>
      </c>
      <c r="F453" s="865"/>
    </row>
    <row r="454" spans="2:16" ht="15" customHeight="1">
      <c r="B454" s="2660" t="s">
        <v>956</v>
      </c>
      <c r="C454" s="861">
        <v>366.55040520875878</v>
      </c>
      <c r="D454" s="861">
        <v>347.39963282088581</v>
      </c>
      <c r="E454" s="861">
        <v>713.95003802964459</v>
      </c>
      <c r="F454" s="865"/>
    </row>
    <row r="455" spans="2:16" ht="15" customHeight="1">
      <c r="B455" s="855" t="s">
        <v>935</v>
      </c>
      <c r="C455" s="875"/>
      <c r="D455" s="875"/>
      <c r="E455" s="875"/>
      <c r="F455" s="865"/>
    </row>
    <row r="456" spans="2:16" ht="15" customHeight="1">
      <c r="B456" s="870"/>
      <c r="C456" s="887"/>
      <c r="D456" s="887"/>
      <c r="E456" s="887"/>
      <c r="F456" s="865"/>
    </row>
    <row r="457" spans="2:16" ht="15" customHeight="1">
      <c r="B457" s="866" t="s">
        <v>2141</v>
      </c>
      <c r="C457" s="866"/>
      <c r="D457" s="866"/>
      <c r="E457" s="866"/>
      <c r="F457" s="865"/>
    </row>
    <row r="458" spans="2:16" ht="15" customHeight="1">
      <c r="B458" s="2591" t="s">
        <v>941</v>
      </c>
      <c r="C458" s="2555" t="s">
        <v>930</v>
      </c>
      <c r="D458" s="2555" t="s">
        <v>931</v>
      </c>
      <c r="E458" s="2555" t="s">
        <v>285</v>
      </c>
      <c r="F458" s="890"/>
    </row>
    <row r="459" spans="2:16" ht="15" customHeight="1">
      <c r="B459" s="2590" t="s">
        <v>285</v>
      </c>
      <c r="C459" s="2584">
        <v>290034</v>
      </c>
      <c r="D459" s="2584">
        <v>101059</v>
      </c>
      <c r="E459" s="2584">
        <v>391093</v>
      </c>
      <c r="F459" s="865"/>
      <c r="H459" s="840"/>
    </row>
    <row r="460" spans="2:16" ht="15" customHeight="1">
      <c r="B460" s="2660" t="s">
        <v>2135</v>
      </c>
      <c r="C460" s="861">
        <v>11743.705124079075</v>
      </c>
      <c r="D460" s="861">
        <v>9748.1090589063606</v>
      </c>
      <c r="E460" s="861">
        <v>21491.814182985436</v>
      </c>
      <c r="F460" s="865"/>
      <c r="H460" s="840"/>
    </row>
    <row r="461" spans="2:16" ht="15" customHeight="1">
      <c r="B461" s="2660" t="s">
        <v>942</v>
      </c>
      <c r="C461" s="861">
        <v>11723.177556664536</v>
      </c>
      <c r="D461" s="861">
        <v>9605.805843698663</v>
      </c>
      <c r="E461" s="861">
        <v>21328.983400363199</v>
      </c>
      <c r="F461" s="865"/>
      <c r="H461" s="840"/>
    </row>
    <row r="462" spans="2:16" ht="15" customHeight="1">
      <c r="B462" s="2660" t="s">
        <v>943</v>
      </c>
      <c r="C462" s="861">
        <v>10741.727446694003</v>
      </c>
      <c r="D462" s="861">
        <v>8649.3249471954932</v>
      </c>
      <c r="E462" s="861">
        <v>19391.052393889495</v>
      </c>
      <c r="F462" s="865"/>
      <c r="G462" s="889"/>
      <c r="H462" s="889"/>
      <c r="I462" s="889"/>
      <c r="J462" s="889"/>
      <c r="K462" s="865"/>
    </row>
    <row r="463" spans="2:16" ht="15" customHeight="1">
      <c r="B463" s="2660" t="s">
        <v>944</v>
      </c>
      <c r="C463" s="861">
        <v>9156.069692069168</v>
      </c>
      <c r="D463" s="861">
        <v>7497.3465383712737</v>
      </c>
      <c r="E463" s="861">
        <v>16653.416230440442</v>
      </c>
      <c r="F463" s="865"/>
      <c r="M463" s="864"/>
    </row>
    <row r="464" spans="2:16" ht="15" customHeight="1">
      <c r="B464" s="2660" t="s">
        <v>945</v>
      </c>
      <c r="C464" s="861">
        <v>23715.150052681689</v>
      </c>
      <c r="D464" s="861">
        <v>11706.8111710866</v>
      </c>
      <c r="E464" s="861">
        <v>35421.961223768289</v>
      </c>
      <c r="F464" s="865"/>
      <c r="G464" s="889"/>
      <c r="H464" s="889"/>
      <c r="I464" s="889"/>
      <c r="J464" s="889"/>
      <c r="K464" s="889"/>
      <c r="L464" s="889"/>
      <c r="M464" s="889"/>
      <c r="N464" s="891"/>
      <c r="O464" s="891"/>
      <c r="P464" s="891"/>
    </row>
    <row r="465" spans="2:16" ht="15" customHeight="1">
      <c r="B465" s="2660" t="s">
        <v>946</v>
      </c>
      <c r="C465" s="861">
        <v>45768.341769971303</v>
      </c>
      <c r="D465" s="861">
        <v>14020.254869748886</v>
      </c>
      <c r="E465" s="861">
        <v>59788.596639720185</v>
      </c>
      <c r="F465" s="865"/>
      <c r="G465" s="892"/>
      <c r="H465" s="892"/>
      <c r="I465" s="892"/>
      <c r="J465" s="892"/>
      <c r="K465" s="892"/>
      <c r="M465" s="892"/>
      <c r="N465" s="892"/>
      <c r="O465" s="892"/>
      <c r="P465" s="892"/>
    </row>
    <row r="466" spans="2:16" ht="15" customHeight="1">
      <c r="B466" s="2660" t="s">
        <v>947</v>
      </c>
      <c r="C466" s="861">
        <v>50528.026221994907</v>
      </c>
      <c r="D466" s="861">
        <v>12800.851842290544</v>
      </c>
      <c r="E466" s="861">
        <v>63328.878064285454</v>
      </c>
      <c r="F466" s="865"/>
      <c r="H466" s="892"/>
    </row>
    <row r="467" spans="2:16" ht="15" customHeight="1">
      <c r="B467" s="2660" t="s">
        <v>948</v>
      </c>
      <c r="C467" s="861">
        <v>43012.612672717834</v>
      </c>
      <c r="D467" s="861">
        <v>10129.617202534619</v>
      </c>
      <c r="E467" s="861">
        <v>53142.229875252451</v>
      </c>
      <c r="F467" s="865"/>
      <c r="G467" s="857"/>
    </row>
    <row r="468" spans="2:16" ht="15" customHeight="1">
      <c r="B468" s="2660" t="s">
        <v>949</v>
      </c>
      <c r="C468" s="861">
        <v>33534.686216092414</v>
      </c>
      <c r="D468" s="861">
        <v>7296.0891340061016</v>
      </c>
      <c r="E468" s="861">
        <v>40830.775350098513</v>
      </c>
      <c r="F468" s="865"/>
    </row>
    <row r="469" spans="2:16" ht="15" customHeight="1">
      <c r="B469" s="2660" t="s">
        <v>950</v>
      </c>
      <c r="C469" s="861">
        <v>24819.765567139446</v>
      </c>
      <c r="D469" s="861">
        <v>4688.5521239145755</v>
      </c>
      <c r="E469" s="861">
        <v>29508.317691054021</v>
      </c>
      <c r="F469" s="865"/>
    </row>
    <row r="470" spans="2:16" ht="15" customHeight="1">
      <c r="B470" s="2660" t="s">
        <v>951</v>
      </c>
      <c r="C470" s="861">
        <v>15443.702322401268</v>
      </c>
      <c r="D470" s="861">
        <v>2648.5338887585076</v>
      </c>
      <c r="E470" s="861">
        <v>18092.236211159776</v>
      </c>
      <c r="F470" s="865"/>
    </row>
    <row r="471" spans="2:16" ht="15" customHeight="1">
      <c r="B471" s="2660" t="s">
        <v>952</v>
      </c>
      <c r="C471" s="861">
        <v>7116.0942661754143</v>
      </c>
      <c r="D471" s="861">
        <v>1123.1789486036146</v>
      </c>
      <c r="E471" s="861">
        <v>8239.2732147790284</v>
      </c>
      <c r="F471" s="865"/>
    </row>
    <row r="472" spans="2:16" ht="15" customHeight="1">
      <c r="B472" s="2660" t="s">
        <v>2136</v>
      </c>
      <c r="C472" s="861">
        <v>1859.4877576829135</v>
      </c>
      <c r="D472" s="861">
        <v>487.55792067589766</v>
      </c>
      <c r="E472" s="861">
        <v>2347.0456783588111</v>
      </c>
      <c r="F472" s="865"/>
    </row>
    <row r="473" spans="2:16" ht="15" customHeight="1">
      <c r="B473" s="2660" t="s">
        <v>953</v>
      </c>
      <c r="C473" s="861">
        <v>503.11905795253165</v>
      </c>
      <c r="D473" s="861">
        <v>249.03062661347104</v>
      </c>
      <c r="E473" s="861">
        <v>752.14968456600263</v>
      </c>
      <c r="F473" s="865"/>
    </row>
    <row r="474" spans="2:16" ht="15" customHeight="1">
      <c r="B474" s="2660" t="s">
        <v>954</v>
      </c>
      <c r="C474" s="861">
        <v>223.61609099150002</v>
      </c>
      <c r="D474" s="861">
        <v>179.73524755325275</v>
      </c>
      <c r="E474" s="861">
        <v>403.35133854475276</v>
      </c>
      <c r="F474" s="865"/>
    </row>
    <row r="475" spans="2:16" ht="15" customHeight="1">
      <c r="B475" s="2660" t="s">
        <v>955</v>
      </c>
      <c r="C475" s="861">
        <v>68.381722025520219</v>
      </c>
      <c r="D475" s="861">
        <v>90.040779121089997</v>
      </c>
      <c r="E475" s="861">
        <v>158.42250114661022</v>
      </c>
      <c r="F475" s="865"/>
    </row>
    <row r="476" spans="2:16" ht="15" customHeight="1">
      <c r="B476" s="2660" t="s">
        <v>956</v>
      </c>
      <c r="C476" s="861">
        <v>76.241690074430593</v>
      </c>
      <c r="D476" s="861">
        <v>138.17796488198042</v>
      </c>
      <c r="E476" s="861">
        <v>214.41965495641102</v>
      </c>
      <c r="F476" s="865"/>
      <c r="G476" s="893"/>
    </row>
    <row r="477" spans="2:16" ht="15" customHeight="1">
      <c r="B477" s="855" t="s">
        <v>935</v>
      </c>
      <c r="C477" s="875"/>
      <c r="D477" s="875"/>
      <c r="E477" s="875"/>
      <c r="F477" s="865"/>
      <c r="G477" s="893"/>
    </row>
    <row r="478" spans="2:16" ht="15" customHeight="1">
      <c r="B478" s="870"/>
      <c r="C478" s="887"/>
      <c r="D478" s="887"/>
      <c r="E478" s="887"/>
      <c r="F478" s="865"/>
      <c r="G478" s="893"/>
    </row>
    <row r="479" spans="2:16" ht="15" customHeight="1">
      <c r="B479" s="866" t="s">
        <v>2112</v>
      </c>
      <c r="C479" s="866"/>
      <c r="D479" s="866"/>
      <c r="E479" s="866"/>
      <c r="F479" s="865"/>
      <c r="G479" s="893"/>
    </row>
    <row r="480" spans="2:16" ht="15" customHeight="1">
      <c r="B480" s="2591" t="s">
        <v>941</v>
      </c>
      <c r="C480" s="2555" t="s">
        <v>930</v>
      </c>
      <c r="D480" s="2555" t="s">
        <v>931</v>
      </c>
      <c r="E480" s="2555" t="s">
        <v>285</v>
      </c>
      <c r="F480" s="865"/>
      <c r="G480" s="893"/>
    </row>
    <row r="481" spans="2:7" ht="15" customHeight="1">
      <c r="B481" s="2590" t="s">
        <v>285</v>
      </c>
      <c r="C481" s="2584">
        <v>244202</v>
      </c>
      <c r="D481" s="2584">
        <v>132727</v>
      </c>
      <c r="E481" s="2584">
        <v>376929</v>
      </c>
      <c r="F481" s="865"/>
      <c r="G481" s="893"/>
    </row>
    <row r="482" spans="2:7" ht="15" customHeight="1">
      <c r="B482" s="2660" t="s">
        <v>2135</v>
      </c>
      <c r="C482" s="861">
        <v>15018.728986333097</v>
      </c>
      <c r="D482" s="861">
        <v>14810.646388760475</v>
      </c>
      <c r="E482" s="861">
        <v>29829.375375093572</v>
      </c>
      <c r="F482" s="865"/>
      <c r="G482" s="893"/>
    </row>
    <row r="483" spans="2:7" ht="15" customHeight="1">
      <c r="B483" s="2660" t="s">
        <v>942</v>
      </c>
      <c r="C483" s="861">
        <v>14787.032067715572</v>
      </c>
      <c r="D483" s="861">
        <v>14597.039885361826</v>
      </c>
      <c r="E483" s="861">
        <v>29384.071953077397</v>
      </c>
      <c r="F483" s="865"/>
      <c r="G483" s="893"/>
    </row>
    <row r="484" spans="2:7" ht="15" customHeight="1">
      <c r="B484" s="2660" t="s">
        <v>943</v>
      </c>
      <c r="C484" s="861">
        <v>13864.261595311789</v>
      </c>
      <c r="D484" s="861">
        <v>13681.778067077981</v>
      </c>
      <c r="E484" s="861">
        <v>27546.039662389769</v>
      </c>
      <c r="F484" s="865"/>
      <c r="G484" s="893"/>
    </row>
    <row r="485" spans="2:7" ht="15" customHeight="1">
      <c r="B485" s="2660" t="s">
        <v>944</v>
      </c>
      <c r="C485" s="861">
        <v>12280.260744760506</v>
      </c>
      <c r="D485" s="861">
        <v>12336.478097889711</v>
      </c>
      <c r="E485" s="861">
        <v>24616.738842650215</v>
      </c>
      <c r="F485" s="865"/>
      <c r="G485" s="893"/>
    </row>
    <row r="486" spans="2:7" ht="15" customHeight="1">
      <c r="B486" s="2660" t="s">
        <v>945</v>
      </c>
      <c r="C486" s="861">
        <v>21391.621406328879</v>
      </c>
      <c r="D486" s="861">
        <v>15243.471906873485</v>
      </c>
      <c r="E486" s="861">
        <v>36635.093313202364</v>
      </c>
      <c r="F486" s="865"/>
      <c r="G486" s="893"/>
    </row>
    <row r="487" spans="2:7" ht="15" customHeight="1">
      <c r="B487" s="2660" t="s">
        <v>946</v>
      </c>
      <c r="C487" s="861">
        <v>35180.034910080896</v>
      </c>
      <c r="D487" s="861">
        <v>16214.892921707164</v>
      </c>
      <c r="E487" s="861">
        <v>51394.92783178806</v>
      </c>
      <c r="F487" s="865"/>
      <c r="G487" s="893"/>
    </row>
    <row r="488" spans="2:7" ht="15" customHeight="1">
      <c r="B488" s="2660" t="s">
        <v>947</v>
      </c>
      <c r="C488" s="861">
        <v>37214.949059420396</v>
      </c>
      <c r="D488" s="861">
        <v>14070.551300856027</v>
      </c>
      <c r="E488" s="861">
        <v>51285.500360276419</v>
      </c>
      <c r="F488" s="865"/>
      <c r="G488" s="893"/>
    </row>
    <row r="489" spans="2:7" ht="15" customHeight="1">
      <c r="B489" s="2660" t="s">
        <v>948</v>
      </c>
      <c r="C489" s="861">
        <v>31386.198307461291</v>
      </c>
      <c r="D489" s="861">
        <v>11060.963797180873</v>
      </c>
      <c r="E489" s="861">
        <v>42447.162104642164</v>
      </c>
      <c r="F489" s="865"/>
      <c r="G489" s="893"/>
    </row>
    <row r="490" spans="2:7" ht="15" customHeight="1">
      <c r="B490" s="2660" t="s">
        <v>949</v>
      </c>
      <c r="C490" s="861">
        <v>24230.59903984152</v>
      </c>
      <c r="D490" s="861">
        <v>7888.9309221129079</v>
      </c>
      <c r="E490" s="861">
        <v>32119.529961954424</v>
      </c>
      <c r="F490" s="865"/>
      <c r="G490" s="893"/>
    </row>
    <row r="491" spans="2:7" ht="15" customHeight="1">
      <c r="B491" s="2660" t="s">
        <v>950</v>
      </c>
      <c r="C491" s="861">
        <v>17963.756414847081</v>
      </c>
      <c r="D491" s="861">
        <v>5272.8526963517525</v>
      </c>
      <c r="E491" s="861">
        <v>23236.609111198835</v>
      </c>
      <c r="F491" s="865"/>
      <c r="G491" s="893"/>
    </row>
    <row r="492" spans="2:7" ht="15" customHeight="1">
      <c r="B492" s="2660" t="s">
        <v>951</v>
      </c>
      <c r="C492" s="861">
        <v>11422.781861007474</v>
      </c>
      <c r="D492" s="861">
        <v>3260.3628667083694</v>
      </c>
      <c r="E492" s="861">
        <v>14683.144727715844</v>
      </c>
      <c r="F492" s="865"/>
      <c r="G492" s="893"/>
    </row>
    <row r="493" spans="2:7" ht="15" customHeight="1">
      <c r="B493" s="2660" t="s">
        <v>952</v>
      </c>
      <c r="C493" s="861">
        <v>5642.2226345548252</v>
      </c>
      <c r="D493" s="861">
        <v>1744.7906169587554</v>
      </c>
      <c r="E493" s="861">
        <v>7387.0132515135801</v>
      </c>
      <c r="F493" s="865"/>
      <c r="G493" s="893"/>
    </row>
    <row r="494" spans="2:7" ht="15" customHeight="1">
      <c r="B494" s="2660" t="s">
        <v>2136</v>
      </c>
      <c r="C494" s="861">
        <v>1964.8623083422099</v>
      </c>
      <c r="D494" s="861">
        <v>977.36891247867402</v>
      </c>
      <c r="E494" s="861">
        <v>2942.2312208208841</v>
      </c>
      <c r="F494" s="865"/>
      <c r="G494" s="893"/>
    </row>
    <row r="495" spans="2:7" ht="15" customHeight="1">
      <c r="B495" s="2660" t="s">
        <v>953</v>
      </c>
      <c r="C495" s="861">
        <v>872.59558530611014</v>
      </c>
      <c r="D495" s="861">
        <v>608.47068375805463</v>
      </c>
      <c r="E495" s="861">
        <v>1481.0662690641648</v>
      </c>
      <c r="F495" s="865"/>
      <c r="G495" s="893"/>
    </row>
    <row r="496" spans="2:7" ht="15" customHeight="1">
      <c r="B496" s="2660" t="s">
        <v>954</v>
      </c>
      <c r="C496" s="861">
        <v>500.41145091644159</v>
      </c>
      <c r="D496" s="861">
        <v>410.91559783120209</v>
      </c>
      <c r="E496" s="861">
        <v>911.32704874764363</v>
      </c>
      <c r="F496" s="865"/>
      <c r="G496" s="893"/>
    </row>
    <row r="497" spans="2:8" ht="15" customHeight="1">
      <c r="B497" s="2660" t="s">
        <v>955</v>
      </c>
      <c r="C497" s="861">
        <v>216.01593063616619</v>
      </c>
      <c r="D497" s="861">
        <v>233.77424005541747</v>
      </c>
      <c r="E497" s="861">
        <v>449.79017069158368</v>
      </c>
      <c r="F497" s="865"/>
      <c r="G497" s="893"/>
    </row>
    <row r="498" spans="2:8" ht="15" customHeight="1">
      <c r="B498" s="2660" t="s">
        <v>956</v>
      </c>
      <c r="C498" s="861">
        <v>265.57998105399201</v>
      </c>
      <c r="D498" s="861">
        <v>313.56174487481985</v>
      </c>
      <c r="E498" s="861">
        <v>579.14172592881187</v>
      </c>
      <c r="F498" s="865"/>
      <c r="G498" s="893"/>
    </row>
    <row r="499" spans="2:8" ht="15" customHeight="1">
      <c r="B499" s="855" t="s">
        <v>935</v>
      </c>
      <c r="C499" s="875"/>
      <c r="D499" s="875"/>
      <c r="E499" s="875"/>
      <c r="F499" s="865"/>
      <c r="G499" s="893"/>
    </row>
    <row r="500" spans="2:8" ht="15" customHeight="1">
      <c r="B500" s="870"/>
      <c r="C500" s="887"/>
      <c r="D500" s="887"/>
      <c r="E500" s="887"/>
      <c r="F500" s="865"/>
      <c r="G500" s="893"/>
    </row>
    <row r="501" spans="2:8" ht="15" customHeight="1">
      <c r="B501" s="866" t="s">
        <v>2113</v>
      </c>
      <c r="C501" s="866"/>
      <c r="D501" s="866"/>
      <c r="E501" s="866"/>
      <c r="F501" s="865"/>
      <c r="G501" s="865"/>
      <c r="H501" s="865"/>
    </row>
    <row r="502" spans="2:8" ht="15" customHeight="1">
      <c r="B502" s="2591" t="s">
        <v>941</v>
      </c>
      <c r="C502" s="2555" t="s">
        <v>930</v>
      </c>
      <c r="D502" s="2555" t="s">
        <v>931</v>
      </c>
      <c r="E502" s="2555" t="s">
        <v>285</v>
      </c>
      <c r="F502" s="865"/>
      <c r="G502" s="865"/>
      <c r="H502" s="865"/>
    </row>
    <row r="503" spans="2:8" ht="15" customHeight="1">
      <c r="B503" s="2590" t="s">
        <v>285</v>
      </c>
      <c r="C503" s="2584">
        <v>51392</v>
      </c>
      <c r="D503" s="2584">
        <v>52505</v>
      </c>
      <c r="E503" s="2584">
        <v>103897</v>
      </c>
      <c r="F503" s="865"/>
      <c r="G503" s="865"/>
      <c r="H503" s="865"/>
    </row>
    <row r="504" spans="2:8" ht="15" customHeight="1">
      <c r="B504" s="2660" t="s">
        <v>2135</v>
      </c>
      <c r="C504" s="861">
        <v>7211.7002070393373</v>
      </c>
      <c r="D504" s="861">
        <v>7072.4656733013271</v>
      </c>
      <c r="E504" s="861">
        <v>14284.165880340664</v>
      </c>
      <c r="F504" s="865"/>
      <c r="G504" s="865"/>
      <c r="H504" s="865"/>
    </row>
    <row r="505" spans="2:8" ht="15" customHeight="1">
      <c r="B505" s="2660" t="s">
        <v>942</v>
      </c>
      <c r="C505" s="861">
        <v>6993.6496894409938</v>
      </c>
      <c r="D505" s="861">
        <v>6971.8213853450625</v>
      </c>
      <c r="E505" s="861">
        <v>13965.471074786055</v>
      </c>
      <c r="F505" s="865"/>
      <c r="G505" s="865"/>
      <c r="H505" s="865"/>
    </row>
    <row r="506" spans="2:8" ht="15" customHeight="1">
      <c r="B506" s="2660" t="s">
        <v>943</v>
      </c>
      <c r="C506" s="861">
        <v>6723.3316733127449</v>
      </c>
      <c r="D506" s="861">
        <v>6815.8270294275308</v>
      </c>
      <c r="E506" s="861">
        <v>13539.158702740275</v>
      </c>
      <c r="F506" s="865"/>
      <c r="G506" s="865"/>
      <c r="H506" s="865"/>
    </row>
    <row r="507" spans="2:8" ht="15" customHeight="1">
      <c r="B507" s="2660" t="s">
        <v>944</v>
      </c>
      <c r="C507" s="861">
        <v>6193.4509316770182</v>
      </c>
      <c r="D507" s="861">
        <v>6384.9830900109428</v>
      </c>
      <c r="E507" s="861">
        <v>12578.434021687961</v>
      </c>
      <c r="F507" s="865"/>
      <c r="G507" s="865"/>
      <c r="H507" s="865"/>
    </row>
    <row r="508" spans="2:8" ht="15" customHeight="1">
      <c r="B508" s="2660" t="s">
        <v>945</v>
      </c>
      <c r="C508" s="861">
        <v>5626.1660402078123</v>
      </c>
      <c r="D508" s="861">
        <v>5950.4469831466595</v>
      </c>
      <c r="E508" s="861">
        <v>11576.613023354472</v>
      </c>
      <c r="F508" s="865"/>
      <c r="G508" s="865"/>
      <c r="H508" s="865"/>
    </row>
    <row r="509" spans="2:8" ht="15" customHeight="1">
      <c r="B509" s="2660" t="s">
        <v>946</v>
      </c>
      <c r="C509" s="861">
        <v>4753.9677018633538</v>
      </c>
      <c r="D509" s="861">
        <v>5085.4251240741478</v>
      </c>
      <c r="E509" s="861">
        <v>9839.3928259375025</v>
      </c>
      <c r="F509" s="865"/>
      <c r="G509" s="865"/>
      <c r="H509" s="865"/>
    </row>
    <row r="510" spans="2:8" ht="15" customHeight="1">
      <c r="B510" s="2660" t="s">
        <v>947</v>
      </c>
      <c r="C510" s="861">
        <v>3624.7191696045829</v>
      </c>
      <c r="D510" s="861">
        <v>3909.0621065019177</v>
      </c>
      <c r="E510" s="861">
        <v>7533.7812761065006</v>
      </c>
      <c r="F510" s="865"/>
      <c r="G510" s="865"/>
      <c r="H510" s="865"/>
    </row>
    <row r="511" spans="2:8" ht="15" customHeight="1">
      <c r="B511" s="2660" t="s">
        <v>948</v>
      </c>
      <c r="C511" s="861">
        <v>2792.0960662525881</v>
      </c>
      <c r="D511" s="861">
        <v>3019.9367612738079</v>
      </c>
      <c r="E511" s="861">
        <v>5812.0328275263964</v>
      </c>
      <c r="F511" s="865"/>
      <c r="G511" s="865"/>
      <c r="H511" s="865"/>
    </row>
    <row r="512" spans="2:8" ht="15" customHeight="1">
      <c r="B512" s="2660" t="s">
        <v>949</v>
      </c>
      <c r="C512" s="861">
        <v>1937.2718805264765</v>
      </c>
      <c r="D512" s="861">
        <v>2097.1967617883702</v>
      </c>
      <c r="E512" s="861">
        <v>4034.4686423148469</v>
      </c>
      <c r="F512" s="865"/>
      <c r="G512" s="865"/>
      <c r="H512" s="865"/>
    </row>
    <row r="513" spans="2:8" ht="15" customHeight="1">
      <c r="B513" s="2660" t="s">
        <v>950</v>
      </c>
      <c r="C513" s="861">
        <v>1463.9701863354037</v>
      </c>
      <c r="D513" s="861">
        <v>1551.0166551810005</v>
      </c>
      <c r="E513" s="861">
        <v>3014.9868415164042</v>
      </c>
      <c r="F513" s="865"/>
      <c r="G513" s="865"/>
      <c r="H513" s="865"/>
    </row>
    <row r="514" spans="2:8" ht="15" customHeight="1">
      <c r="B514" s="2660" t="s">
        <v>951</v>
      </c>
      <c r="C514" s="861">
        <v>1156.0536678225769</v>
      </c>
      <c r="D514" s="861">
        <v>1157.9208712009431</v>
      </c>
      <c r="E514" s="861">
        <v>2313.9745390235203</v>
      </c>
      <c r="F514" s="865"/>
      <c r="G514" s="865"/>
      <c r="H514" s="865"/>
    </row>
    <row r="515" spans="2:8" ht="15" customHeight="1">
      <c r="B515" s="2660" t="s">
        <v>952</v>
      </c>
      <c r="C515" s="861">
        <v>911.55610766045527</v>
      </c>
      <c r="D515" s="861">
        <v>853.1959879313639</v>
      </c>
      <c r="E515" s="861">
        <v>1764.7520955918192</v>
      </c>
      <c r="F515" s="865"/>
      <c r="G515" s="865"/>
      <c r="H515" s="865"/>
    </row>
    <row r="516" spans="2:8" ht="15" customHeight="1">
      <c r="B516" s="2660" t="s">
        <v>2136</v>
      </c>
      <c r="C516" s="861">
        <v>728.70435941607536</v>
      </c>
      <c r="D516" s="861">
        <v>590.33884576059984</v>
      </c>
      <c r="E516" s="861">
        <v>1319.0432051766752</v>
      </c>
      <c r="F516" s="865"/>
      <c r="G516" s="865"/>
      <c r="H516" s="865"/>
    </row>
    <row r="517" spans="2:8" ht="15" customHeight="1">
      <c r="B517" s="2660" t="s">
        <v>953</v>
      </c>
      <c r="C517" s="861">
        <v>538.13002070393372</v>
      </c>
      <c r="D517" s="861">
        <v>410.78680673388192</v>
      </c>
      <c r="E517" s="861">
        <v>948.91682743781564</v>
      </c>
      <c r="F517" s="865"/>
      <c r="G517" s="865"/>
      <c r="H517" s="865"/>
    </row>
    <row r="518" spans="2:8" ht="15" customHeight="1">
      <c r="B518" s="2660" t="s">
        <v>954</v>
      </c>
      <c r="C518" s="861">
        <v>351.7550226905401</v>
      </c>
      <c r="D518" s="861">
        <v>268.23932922358631</v>
      </c>
      <c r="E518" s="861">
        <v>619.99435191412636</v>
      </c>
      <c r="F518" s="865"/>
      <c r="G518" s="865"/>
      <c r="H518" s="865"/>
    </row>
    <row r="519" spans="2:8" ht="15" customHeight="1">
      <c r="B519" s="2660" t="s">
        <v>955</v>
      </c>
      <c r="C519" s="861">
        <v>170.55684713650561</v>
      </c>
      <c r="D519" s="861">
        <v>162.29865269900111</v>
      </c>
      <c r="E519" s="861">
        <v>332.85549983550675</v>
      </c>
      <c r="F519" s="865"/>
      <c r="G519" s="865"/>
      <c r="H519" s="865"/>
    </row>
    <row r="520" spans="2:8" ht="15" customHeight="1">
      <c r="B520" s="2660" t="s">
        <v>956</v>
      </c>
      <c r="C520" s="861">
        <v>214.89571554287622</v>
      </c>
      <c r="D520" s="861">
        <v>203.87420889324241</v>
      </c>
      <c r="E520" s="861">
        <v>418.76992443611863</v>
      </c>
      <c r="F520" s="865"/>
      <c r="G520" s="865"/>
      <c r="H520" s="865"/>
    </row>
    <row r="521" spans="2:8" ht="15" customHeight="1">
      <c r="B521" s="855" t="s">
        <v>935</v>
      </c>
      <c r="C521" s="875"/>
      <c r="D521" s="875"/>
      <c r="E521" s="875"/>
      <c r="F521" s="865"/>
      <c r="G521" s="865"/>
      <c r="H521" s="865"/>
    </row>
    <row r="522" spans="2:8" ht="15" customHeight="1">
      <c r="B522" s="870"/>
      <c r="C522" s="887"/>
      <c r="D522" s="887"/>
      <c r="E522" s="887"/>
      <c r="F522" s="865"/>
      <c r="G522" s="865"/>
      <c r="H522" s="865"/>
    </row>
    <row r="523" spans="2:8" ht="15" customHeight="1">
      <c r="B523" s="866" t="s">
        <v>2114</v>
      </c>
      <c r="C523" s="874"/>
      <c r="D523" s="874"/>
      <c r="E523" s="874"/>
      <c r="F523" s="865"/>
    </row>
    <row r="524" spans="2:8" ht="15" customHeight="1">
      <c r="B524" s="2591" t="s">
        <v>941</v>
      </c>
      <c r="C524" s="2555" t="s">
        <v>930</v>
      </c>
      <c r="D524" s="2555" t="s">
        <v>931</v>
      </c>
      <c r="E524" s="2555" t="s">
        <v>285</v>
      </c>
      <c r="F524" s="865"/>
    </row>
    <row r="525" spans="2:8" ht="15" customHeight="1">
      <c r="B525" s="2590" t="s">
        <v>285</v>
      </c>
      <c r="C525" s="2584">
        <v>192810</v>
      </c>
      <c r="D525" s="2584">
        <v>80222</v>
      </c>
      <c r="E525" s="2584">
        <v>273032</v>
      </c>
      <c r="F525" s="865"/>
    </row>
    <row r="526" spans="2:8" ht="15" customHeight="1">
      <c r="B526" s="2660" t="s">
        <v>2135</v>
      </c>
      <c r="C526" s="861">
        <v>7807.0287792937597</v>
      </c>
      <c r="D526" s="861">
        <v>7738.1807154591479</v>
      </c>
      <c r="E526" s="861">
        <v>15545.209494752908</v>
      </c>
      <c r="F526" s="865"/>
    </row>
    <row r="527" spans="2:8" ht="15" customHeight="1">
      <c r="B527" s="2660" t="s">
        <v>942</v>
      </c>
      <c r="C527" s="861">
        <v>7793.3823782745785</v>
      </c>
      <c r="D527" s="861">
        <v>7625.2185000167638</v>
      </c>
      <c r="E527" s="861">
        <v>15418.600878291341</v>
      </c>
      <c r="F527" s="865"/>
    </row>
    <row r="528" spans="2:8" ht="15" customHeight="1">
      <c r="B528" s="2660" t="s">
        <v>943</v>
      </c>
      <c r="C528" s="861">
        <v>7140.9299219990435</v>
      </c>
      <c r="D528" s="861">
        <v>6865.9510376504504</v>
      </c>
      <c r="E528" s="861">
        <v>14006.880959649494</v>
      </c>
      <c r="F528" s="865"/>
    </row>
    <row r="529" spans="2:6" ht="15" customHeight="1">
      <c r="B529" s="2660" t="s">
        <v>944</v>
      </c>
      <c r="C529" s="861">
        <v>6086.8098130834878</v>
      </c>
      <c r="D529" s="861">
        <v>5951.495007878767</v>
      </c>
      <c r="E529" s="861">
        <v>12038.304820962254</v>
      </c>
      <c r="F529" s="865"/>
    </row>
    <row r="530" spans="2:6" ht="15" customHeight="1">
      <c r="B530" s="2660" t="s">
        <v>945</v>
      </c>
      <c r="C530" s="861">
        <v>15765.455366121065</v>
      </c>
      <c r="D530" s="861">
        <v>9293.0249237268254</v>
      </c>
      <c r="E530" s="861">
        <v>25058.480289847888</v>
      </c>
      <c r="F530" s="865"/>
    </row>
    <row r="531" spans="2:6" ht="15" customHeight="1">
      <c r="B531" s="2660" t="s">
        <v>946</v>
      </c>
      <c r="C531" s="861">
        <v>30426.067208217544</v>
      </c>
      <c r="D531" s="861">
        <v>11129.467797633017</v>
      </c>
      <c r="E531" s="861">
        <v>41555.535005850557</v>
      </c>
      <c r="F531" s="865"/>
    </row>
    <row r="532" spans="2:6" ht="15" customHeight="1">
      <c r="B532" s="2660" t="s">
        <v>947</v>
      </c>
      <c r="C532" s="861">
        <v>33590.229889815811</v>
      </c>
      <c r="D532" s="861">
        <v>10161.48919435411</v>
      </c>
      <c r="E532" s="861">
        <v>43751.719084169919</v>
      </c>
      <c r="F532" s="865"/>
    </row>
    <row r="533" spans="2:6" ht="15" customHeight="1">
      <c r="B533" s="2660" t="s">
        <v>948</v>
      </c>
      <c r="C533" s="861">
        <v>28594.102241208704</v>
      </c>
      <c r="D533" s="861">
        <v>8041.0270359070664</v>
      </c>
      <c r="E533" s="861">
        <v>36635.129277115768</v>
      </c>
      <c r="F533" s="865"/>
    </row>
    <row r="534" spans="2:6" ht="15" customHeight="1">
      <c r="B534" s="2660" t="s">
        <v>949</v>
      </c>
      <c r="C534" s="861">
        <v>22293.327159315042</v>
      </c>
      <c r="D534" s="861">
        <v>5791.7341603245377</v>
      </c>
      <c r="E534" s="861">
        <v>28085.061319639579</v>
      </c>
      <c r="F534" s="865"/>
    </row>
    <row r="535" spans="2:6" ht="15" customHeight="1">
      <c r="B535" s="2660" t="s">
        <v>950</v>
      </c>
      <c r="C535" s="861">
        <v>16499.786228511679</v>
      </c>
      <c r="D535" s="861">
        <v>3721.8360411707522</v>
      </c>
      <c r="E535" s="861">
        <v>20221.62226968243</v>
      </c>
      <c r="F535" s="865"/>
    </row>
    <row r="536" spans="2:6" ht="15" customHeight="1">
      <c r="B536" s="2660" t="s">
        <v>951</v>
      </c>
      <c r="C536" s="861">
        <v>10266.728193184897</v>
      </c>
      <c r="D536" s="861">
        <v>2102.4419955074263</v>
      </c>
      <c r="E536" s="861">
        <v>12369.170188692324</v>
      </c>
      <c r="F536" s="865"/>
    </row>
    <row r="537" spans="2:6" ht="15" customHeight="1">
      <c r="B537" s="2660" t="s">
        <v>952</v>
      </c>
      <c r="C537" s="861">
        <v>4730.6665268943698</v>
      </c>
      <c r="D537" s="861">
        <v>891.59462902739153</v>
      </c>
      <c r="E537" s="861">
        <v>5622.2611559217612</v>
      </c>
      <c r="F537" s="865"/>
    </row>
    <row r="538" spans="2:6" ht="15" customHeight="1">
      <c r="B538" s="2660" t="s">
        <v>2136</v>
      </c>
      <c r="C538" s="861">
        <v>1236.1579489261346</v>
      </c>
      <c r="D538" s="861">
        <v>387.03006671807424</v>
      </c>
      <c r="E538" s="861">
        <v>1623.1880156442089</v>
      </c>
      <c r="F538" s="865"/>
    </row>
    <row r="539" spans="2:6" ht="15" customHeight="1">
      <c r="B539" s="2660" t="s">
        <v>953</v>
      </c>
      <c r="C539" s="861">
        <v>334.46556460217641</v>
      </c>
      <c r="D539" s="861">
        <v>197.68387702417274</v>
      </c>
      <c r="E539" s="861">
        <v>532.14944162634913</v>
      </c>
      <c r="F539" s="865"/>
    </row>
    <row r="540" spans="2:6" ht="15" customHeight="1">
      <c r="B540" s="2660" t="s">
        <v>954</v>
      </c>
      <c r="C540" s="861">
        <v>148.65642822590152</v>
      </c>
      <c r="D540" s="861">
        <v>142.67626860761578</v>
      </c>
      <c r="E540" s="861">
        <v>291.33269683351728</v>
      </c>
      <c r="F540" s="865"/>
    </row>
    <row r="541" spans="2:6" ht="15" customHeight="1">
      <c r="B541" s="2660" t="s">
        <v>955</v>
      </c>
      <c r="C541" s="861">
        <v>45.459083499660572</v>
      </c>
      <c r="D541" s="861">
        <v>71.475587356416369</v>
      </c>
      <c r="E541" s="861">
        <v>116.93467085607693</v>
      </c>
      <c r="F541" s="865"/>
    </row>
    <row r="542" spans="2:6" ht="15" customHeight="1">
      <c r="B542" s="2660" t="s">
        <v>956</v>
      </c>
      <c r="C542" s="861">
        <v>50.684265511115811</v>
      </c>
      <c r="D542" s="861">
        <v>109.68753598157741</v>
      </c>
      <c r="E542" s="861">
        <v>160.37180149269324</v>
      </c>
      <c r="F542" s="865"/>
    </row>
    <row r="543" spans="2:6" ht="15" customHeight="1">
      <c r="B543" s="855" t="s">
        <v>935</v>
      </c>
      <c r="C543" s="875"/>
      <c r="D543" s="875"/>
      <c r="E543" s="875"/>
      <c r="F543" s="865"/>
    </row>
    <row r="544" spans="2:6" ht="15" customHeight="1">
      <c r="B544" s="870"/>
      <c r="C544" s="887"/>
      <c r="D544" s="887"/>
      <c r="E544" s="887"/>
      <c r="F544" s="865"/>
    </row>
    <row r="545" spans="2:6" ht="15" customHeight="1">
      <c r="B545" s="866" t="s">
        <v>2115</v>
      </c>
      <c r="C545" s="866"/>
      <c r="D545" s="866"/>
      <c r="E545" s="866"/>
      <c r="F545" s="865"/>
    </row>
    <row r="546" spans="2:6" ht="15" customHeight="1">
      <c r="B546" s="2591" t="s">
        <v>941</v>
      </c>
      <c r="C546" s="2555" t="s">
        <v>930</v>
      </c>
      <c r="D546" s="2555" t="s">
        <v>931</v>
      </c>
      <c r="E546" s="2555" t="s">
        <v>285</v>
      </c>
      <c r="F546" s="865"/>
    </row>
    <row r="547" spans="2:6" ht="15" customHeight="1">
      <c r="B547" s="2590" t="s">
        <v>285</v>
      </c>
      <c r="C547" s="2584">
        <v>133492</v>
      </c>
      <c r="D547" s="2584">
        <v>57800</v>
      </c>
      <c r="E547" s="2584">
        <v>191292</v>
      </c>
      <c r="F547" s="865"/>
    </row>
    <row r="548" spans="2:6" ht="15" customHeight="1">
      <c r="B548" s="2660" t="s">
        <v>2135</v>
      </c>
      <c r="C548" s="861">
        <v>9026.0665827387456</v>
      </c>
      <c r="D548" s="861">
        <v>6988.8741330336698</v>
      </c>
      <c r="E548" s="861">
        <v>16014.940715772416</v>
      </c>
      <c r="F548" s="865"/>
    </row>
    <row r="549" spans="2:6" ht="15" customHeight="1">
      <c r="B549" s="2660" t="s">
        <v>942</v>
      </c>
      <c r="C549" s="861">
        <v>8865.3043420077574</v>
      </c>
      <c r="D549" s="861">
        <v>6888.6805513099262</v>
      </c>
      <c r="E549" s="861">
        <v>15753.984893317684</v>
      </c>
      <c r="F549" s="865"/>
    </row>
    <row r="550" spans="2:6" ht="15" customHeight="1">
      <c r="B550" s="2660" t="s">
        <v>943</v>
      </c>
      <c r="C550" s="861">
        <v>8345.5397633256143</v>
      </c>
      <c r="D550" s="861">
        <v>6581.6486355469442</v>
      </c>
      <c r="E550" s="861">
        <v>14927.188398872557</v>
      </c>
      <c r="F550" s="865"/>
    </row>
    <row r="551" spans="2:6" ht="15" customHeight="1">
      <c r="B551" s="2660" t="s">
        <v>944</v>
      </c>
      <c r="C551" s="861">
        <v>7440.0584155295419</v>
      </c>
      <c r="D551" s="861">
        <v>6040.8163901453872</v>
      </c>
      <c r="E551" s="861">
        <v>13480.874805674928</v>
      </c>
      <c r="F551" s="865"/>
    </row>
    <row r="552" spans="2:6" ht="15" customHeight="1">
      <c r="B552" s="2660" t="s">
        <v>945</v>
      </c>
      <c r="C552" s="861">
        <v>11920.152928042899</v>
      </c>
      <c r="D552" s="861">
        <v>6602.8419913470143</v>
      </c>
      <c r="E552" s="861">
        <v>18522.994919389912</v>
      </c>
      <c r="F552" s="865"/>
    </row>
    <row r="553" spans="2:6" ht="15" customHeight="1">
      <c r="B553" s="2660" t="s">
        <v>946</v>
      </c>
      <c r="C553" s="861">
        <v>18697.211139648767</v>
      </c>
      <c r="D553" s="861">
        <v>6470.875994335709</v>
      </c>
      <c r="E553" s="861">
        <v>25168.087133984474</v>
      </c>
      <c r="F553" s="865"/>
    </row>
    <row r="554" spans="2:6" ht="15" customHeight="1">
      <c r="B554" s="2660" t="s">
        <v>947</v>
      </c>
      <c r="C554" s="861">
        <v>19495.807595473369</v>
      </c>
      <c r="D554" s="861">
        <v>5391.3036562714569</v>
      </c>
      <c r="E554" s="861">
        <v>24887.111251744827</v>
      </c>
      <c r="F554" s="865"/>
    </row>
    <row r="555" spans="2:6" ht="15" customHeight="1">
      <c r="B555" s="2660" t="s">
        <v>948</v>
      </c>
      <c r="C555" s="861">
        <v>16388.928787106281</v>
      </c>
      <c r="D555" s="861">
        <v>4214.5957376581928</v>
      </c>
      <c r="E555" s="861">
        <v>20603.524524764471</v>
      </c>
      <c r="F555" s="865"/>
    </row>
    <row r="556" spans="2:6" ht="15" customHeight="1">
      <c r="B556" s="2660" t="s">
        <v>949</v>
      </c>
      <c r="C556" s="861">
        <v>12608.516913310184</v>
      </c>
      <c r="D556" s="861">
        <v>2980.7607237241027</v>
      </c>
      <c r="E556" s="861">
        <v>15589.277637034287</v>
      </c>
      <c r="F556" s="865"/>
    </row>
    <row r="557" spans="2:6" ht="15" customHeight="1">
      <c r="B557" s="2660" t="s">
        <v>950</v>
      </c>
      <c r="C557" s="861">
        <v>9353.1220596351668</v>
      </c>
      <c r="D557" s="861">
        <v>2058.6164470035187</v>
      </c>
      <c r="E557" s="861">
        <v>11411.738506638687</v>
      </c>
      <c r="F557" s="865"/>
    </row>
    <row r="558" spans="2:6" ht="15" customHeight="1">
      <c r="B558" s="2660" t="s">
        <v>951</v>
      </c>
      <c r="C558" s="861">
        <v>5992.8161751493799</v>
      </c>
      <c r="D558" s="861">
        <v>1361.2567187381865</v>
      </c>
      <c r="E558" s="861">
        <v>7354.0728938875673</v>
      </c>
      <c r="F558" s="865"/>
    </row>
    <row r="559" spans="2:6" ht="15" customHeight="1">
      <c r="B559" s="2660" t="s">
        <v>952</v>
      </c>
      <c r="C559" s="861">
        <v>3028.7246904140884</v>
      </c>
      <c r="D559" s="861">
        <v>832.22584518153678</v>
      </c>
      <c r="E559" s="861">
        <v>3860.9505355956248</v>
      </c>
      <c r="F559" s="865"/>
    </row>
    <row r="560" spans="2:6" ht="15" customHeight="1">
      <c r="B560" s="2660" t="s">
        <v>2136</v>
      </c>
      <c r="C560" s="861">
        <v>1137.5859129617565</v>
      </c>
      <c r="D560" s="861">
        <v>516.12055476439525</v>
      </c>
      <c r="E560" s="861">
        <v>1653.7064677261519</v>
      </c>
      <c r="F560" s="865"/>
    </row>
    <row r="561" spans="2:6" ht="15" customHeight="1">
      <c r="B561" s="2660" t="s">
        <v>953</v>
      </c>
      <c r="C561" s="861">
        <v>548.41881851556127</v>
      </c>
      <c r="D561" s="861">
        <v>340.53659317189948</v>
      </c>
      <c r="E561" s="861">
        <v>888.95541168746081</v>
      </c>
      <c r="F561" s="865"/>
    </row>
    <row r="562" spans="2:6" ht="15" customHeight="1">
      <c r="B562" s="2660" t="s">
        <v>954</v>
      </c>
      <c r="C562" s="861">
        <v>323.19773800961525</v>
      </c>
      <c r="D562" s="861">
        <v>225.89681012536124</v>
      </c>
      <c r="E562" s="861">
        <v>549.09454813497655</v>
      </c>
      <c r="F562" s="865"/>
    </row>
    <row r="563" spans="2:6" ht="15" customHeight="1">
      <c r="B563" s="2660" t="s">
        <v>955</v>
      </c>
      <c r="C563" s="861">
        <v>143.28681450552156</v>
      </c>
      <c r="D563" s="861">
        <v>132.82183588834141</v>
      </c>
      <c r="E563" s="861">
        <v>276.108650393863</v>
      </c>
      <c r="F563" s="865"/>
    </row>
    <row r="564" spans="2:6" ht="15" customHeight="1">
      <c r="B564" s="2660" t="s">
        <v>956</v>
      </c>
      <c r="C564" s="861">
        <v>177.21211422919731</v>
      </c>
      <c r="D564" s="861">
        <v>172.01585282804643</v>
      </c>
      <c r="E564" s="861">
        <v>349.22796705724375</v>
      </c>
      <c r="F564" s="865"/>
    </row>
    <row r="565" spans="2:6" ht="15" customHeight="1">
      <c r="B565" s="855" t="s">
        <v>935</v>
      </c>
      <c r="C565" s="875"/>
      <c r="D565" s="875"/>
      <c r="E565" s="875"/>
      <c r="F565" s="865"/>
    </row>
    <row r="566" spans="2:6" ht="15" customHeight="1">
      <c r="B566" s="870"/>
      <c r="C566" s="887"/>
      <c r="D566" s="887"/>
      <c r="E566" s="887"/>
      <c r="F566" s="865"/>
    </row>
    <row r="567" spans="2:6" ht="15" customHeight="1">
      <c r="B567" s="866" t="s">
        <v>2116</v>
      </c>
      <c r="C567" s="866"/>
      <c r="D567" s="866"/>
      <c r="E567" s="866"/>
      <c r="F567" s="865"/>
    </row>
    <row r="568" spans="2:6" ht="15" customHeight="1">
      <c r="B568" s="2591" t="s">
        <v>941</v>
      </c>
      <c r="C568" s="2555" t="s">
        <v>930</v>
      </c>
      <c r="D568" s="2555" t="s">
        <v>931</v>
      </c>
      <c r="E568" s="2555" t="s">
        <v>285</v>
      </c>
      <c r="F568" s="865"/>
    </row>
    <row r="569" spans="2:6" ht="15" customHeight="1">
      <c r="B569" s="2590" t="s">
        <v>285</v>
      </c>
      <c r="C569" s="2584">
        <v>36268</v>
      </c>
      <c r="D569" s="2584">
        <v>36963</v>
      </c>
      <c r="E569" s="2584">
        <v>73231</v>
      </c>
      <c r="F569" s="865"/>
    </row>
    <row r="570" spans="2:6" ht="15" customHeight="1">
      <c r="B570" s="2660" t="s">
        <v>2135</v>
      </c>
      <c r="C570" s="861">
        <v>5089.3902379534302</v>
      </c>
      <c r="D570" s="861">
        <v>4978.9457895864571</v>
      </c>
      <c r="E570" s="861">
        <v>10068.336027539888</v>
      </c>
      <c r="F570" s="865"/>
    </row>
    <row r="571" spans="2:6" ht="15" customHeight="1">
      <c r="B571" s="2660" t="s">
        <v>942</v>
      </c>
      <c r="C571" s="861">
        <v>4935.5091636178004</v>
      </c>
      <c r="D571" s="861">
        <v>4908.0932076280269</v>
      </c>
      <c r="E571" s="861">
        <v>9843.6023712458264</v>
      </c>
      <c r="F571" s="865"/>
    </row>
    <row r="572" spans="2:6" ht="15" customHeight="1">
      <c r="B572" s="2660" t="s">
        <v>943</v>
      </c>
      <c r="C572" s="861">
        <v>4744.7422386306553</v>
      </c>
      <c r="D572" s="861">
        <v>4798.2747260019014</v>
      </c>
      <c r="E572" s="861">
        <v>9543.0169646325558</v>
      </c>
      <c r="F572" s="865"/>
    </row>
    <row r="573" spans="2:6" ht="15" customHeight="1">
      <c r="B573" s="2660" t="s">
        <v>944</v>
      </c>
      <c r="C573" s="861">
        <v>4370.7985365438608</v>
      </c>
      <c r="D573" s="861">
        <v>4494.9648596528805</v>
      </c>
      <c r="E573" s="861">
        <v>8865.7633961967404</v>
      </c>
      <c r="F573" s="865"/>
    </row>
    <row r="574" spans="2:6" ht="15" customHeight="1">
      <c r="B574" s="2660" t="s">
        <v>945</v>
      </c>
      <c r="C574" s="861">
        <v>3970.4582414822721</v>
      </c>
      <c r="D574" s="861">
        <v>4189.0557439872391</v>
      </c>
      <c r="E574" s="861">
        <v>8159.5139854695117</v>
      </c>
      <c r="F574" s="865"/>
    </row>
    <row r="575" spans="2:6" ht="15" customHeight="1">
      <c r="B575" s="2660" t="s">
        <v>946</v>
      </c>
      <c r="C575" s="861">
        <v>3354.936577895005</v>
      </c>
      <c r="D575" s="861">
        <v>3580.0889222198407</v>
      </c>
      <c r="E575" s="861">
        <v>6935.0255001148453</v>
      </c>
      <c r="F575" s="865"/>
    </row>
    <row r="576" spans="2:6" ht="15" customHeight="1">
      <c r="B576" s="2660" t="s">
        <v>947</v>
      </c>
      <c r="C576" s="861">
        <v>2558.0112632942678</v>
      </c>
      <c r="D576" s="861">
        <v>2751.9410083350231</v>
      </c>
      <c r="E576" s="861">
        <v>5309.9522716292904</v>
      </c>
      <c r="F576" s="865"/>
    </row>
    <row r="577" spans="2:6" ht="15" customHeight="1">
      <c r="B577" s="2660" t="s">
        <v>948</v>
      </c>
      <c r="C577" s="861">
        <v>1970.4183555971526</v>
      </c>
      <c r="D577" s="861">
        <v>2126.0055710306401</v>
      </c>
      <c r="E577" s="861">
        <v>4096.4239266277928</v>
      </c>
      <c r="F577" s="865"/>
    </row>
    <row r="578" spans="2:6" ht="15" customHeight="1">
      <c r="B578" s="2660" t="s">
        <v>949</v>
      </c>
      <c r="C578" s="861">
        <v>1367.1578565328116</v>
      </c>
      <c r="D578" s="861">
        <v>1476.4057500425392</v>
      </c>
      <c r="E578" s="861">
        <v>2843.5636065753506</v>
      </c>
      <c r="F578" s="865"/>
    </row>
    <row r="579" spans="2:6" ht="15" customHeight="1">
      <c r="B579" s="2660" t="s">
        <v>950</v>
      </c>
      <c r="C579" s="861">
        <v>1033.1427210074023</v>
      </c>
      <c r="D579" s="861">
        <v>1091.9003642596956</v>
      </c>
      <c r="E579" s="861">
        <v>2125.0430852670979</v>
      </c>
      <c r="F579" s="865"/>
    </row>
    <row r="580" spans="2:6" ht="15" customHeight="1">
      <c r="B580" s="2660" t="s">
        <v>951</v>
      </c>
      <c r="C580" s="861">
        <v>815.84204593300944</v>
      </c>
      <c r="D580" s="861">
        <v>815.16482548710519</v>
      </c>
      <c r="E580" s="861">
        <v>1631.0068714201147</v>
      </c>
      <c r="F580" s="865"/>
    </row>
    <row r="581" spans="2:6" ht="15" customHeight="1">
      <c r="B581" s="2660" t="s">
        <v>952</v>
      </c>
      <c r="C581" s="861">
        <v>643.29695113304388</v>
      </c>
      <c r="D581" s="861">
        <v>600.64152560531386</v>
      </c>
      <c r="E581" s="861">
        <v>1243.9384767383576</v>
      </c>
      <c r="F581" s="865"/>
    </row>
    <row r="582" spans="2:6" ht="15" customHeight="1">
      <c r="B582" s="2660" t="s">
        <v>2136</v>
      </c>
      <c r="C582" s="861">
        <v>514.25610420497776</v>
      </c>
      <c r="D582" s="861">
        <v>415.59270080657177</v>
      </c>
      <c r="E582" s="861">
        <v>929.84880501154953</v>
      </c>
      <c r="F582" s="865"/>
    </row>
    <row r="583" spans="2:6" ht="15" customHeight="1">
      <c r="B583" s="2660" t="s">
        <v>953</v>
      </c>
      <c r="C583" s="861">
        <v>379.76532516520604</v>
      </c>
      <c r="D583" s="861">
        <v>289.18984358260121</v>
      </c>
      <c r="E583" s="861">
        <v>668.95516874780719</v>
      </c>
      <c r="F583" s="865"/>
    </row>
    <row r="584" spans="2:6" ht="15" customHeight="1">
      <c r="B584" s="2660" t="s">
        <v>954</v>
      </c>
      <c r="C584" s="861">
        <v>248.23807524401673</v>
      </c>
      <c r="D584" s="861">
        <v>188.83783117972425</v>
      </c>
      <c r="E584" s="861">
        <v>437.075906423741</v>
      </c>
      <c r="F584" s="865"/>
    </row>
    <row r="585" spans="2:6" ht="15" customHeight="1">
      <c r="B585" s="2660" t="s">
        <v>955</v>
      </c>
      <c r="C585" s="861">
        <v>120.36417597966191</v>
      </c>
      <c r="D585" s="861">
        <v>114.2566441236678</v>
      </c>
      <c r="E585" s="861">
        <v>234.62082010332972</v>
      </c>
      <c r="F585" s="865"/>
    </row>
    <row r="586" spans="2:6" ht="15" customHeight="1">
      <c r="B586" s="2660" t="s">
        <v>956</v>
      </c>
      <c r="C586" s="861">
        <v>151.65468966588253</v>
      </c>
      <c r="D586" s="861">
        <v>143.52542392764343</v>
      </c>
      <c r="E586" s="861">
        <v>295.18011359352596</v>
      </c>
      <c r="F586" s="865"/>
    </row>
    <row r="587" spans="2:6" ht="15" customHeight="1">
      <c r="B587" s="855" t="s">
        <v>935</v>
      </c>
      <c r="C587" s="875"/>
      <c r="D587" s="875"/>
      <c r="E587" s="875"/>
      <c r="F587" s="865"/>
    </row>
    <row r="588" spans="2:6" ht="15" customHeight="1">
      <c r="B588" s="870"/>
      <c r="C588" s="887"/>
      <c r="D588" s="887"/>
      <c r="E588" s="887"/>
      <c r="F588" s="865"/>
    </row>
    <row r="589" spans="2:6" ht="15" customHeight="1">
      <c r="B589" s="866" t="s">
        <v>2117</v>
      </c>
      <c r="C589" s="874"/>
      <c r="D589" s="874"/>
      <c r="E589" s="874"/>
      <c r="F589" s="865"/>
    </row>
    <row r="590" spans="2:6" ht="15" customHeight="1">
      <c r="B590" s="2591" t="s">
        <v>941</v>
      </c>
      <c r="C590" s="2555" t="s">
        <v>930</v>
      </c>
      <c r="D590" s="2555" t="s">
        <v>931</v>
      </c>
      <c r="E590" s="2555" t="s">
        <v>285</v>
      </c>
      <c r="F590" s="865"/>
    </row>
    <row r="591" spans="2:6" ht="15" customHeight="1">
      <c r="B591" s="2590" t="s">
        <v>285</v>
      </c>
      <c r="C591" s="2584">
        <v>97224</v>
      </c>
      <c r="D591" s="2584">
        <v>20837</v>
      </c>
      <c r="E591" s="2584">
        <v>118061</v>
      </c>
      <c r="F591" s="865"/>
    </row>
    <row r="592" spans="2:6" ht="15" customHeight="1">
      <c r="B592" s="2660" t="s">
        <v>2135</v>
      </c>
      <c r="C592" s="861">
        <v>3936.6763447853145</v>
      </c>
      <c r="D592" s="861">
        <v>2009.9283434472125</v>
      </c>
      <c r="E592" s="861">
        <v>5946.6046882325272</v>
      </c>
      <c r="F592" s="865"/>
    </row>
    <row r="593" spans="2:6" ht="15" customHeight="1">
      <c r="B593" s="2660" t="s">
        <v>942</v>
      </c>
      <c r="C593" s="861">
        <v>3929.7951783899571</v>
      </c>
      <c r="D593" s="861">
        <v>1980.587343681899</v>
      </c>
      <c r="E593" s="861">
        <v>5910.3825220718563</v>
      </c>
      <c r="F593" s="865"/>
    </row>
    <row r="594" spans="2:6" ht="15" customHeight="1">
      <c r="B594" s="2660" t="s">
        <v>943</v>
      </c>
      <c r="C594" s="861">
        <v>3600.7975246949591</v>
      </c>
      <c r="D594" s="861">
        <v>1783.373909545043</v>
      </c>
      <c r="E594" s="861">
        <v>5384.1714342400019</v>
      </c>
      <c r="F594" s="865"/>
    </row>
    <row r="595" spans="2:6" ht="15" customHeight="1">
      <c r="B595" s="2660" t="s">
        <v>944</v>
      </c>
      <c r="C595" s="861">
        <v>3069.2598789856806</v>
      </c>
      <c r="D595" s="861">
        <v>1545.8515304925068</v>
      </c>
      <c r="E595" s="861">
        <v>4615.1114094781879</v>
      </c>
      <c r="F595" s="865"/>
    </row>
    <row r="596" spans="2:6" ht="15" customHeight="1">
      <c r="B596" s="2660" t="s">
        <v>945</v>
      </c>
      <c r="C596" s="861">
        <v>7949.694686560626</v>
      </c>
      <c r="D596" s="861">
        <v>2413.7862473597752</v>
      </c>
      <c r="E596" s="861">
        <v>10363.4809339204</v>
      </c>
      <c r="F596" s="865"/>
    </row>
    <row r="597" spans="2:6" ht="15" customHeight="1">
      <c r="B597" s="2660" t="s">
        <v>946</v>
      </c>
      <c r="C597" s="861">
        <v>15342.27456175376</v>
      </c>
      <c r="D597" s="861">
        <v>2890.7870721158679</v>
      </c>
      <c r="E597" s="861">
        <v>18233.061633869627</v>
      </c>
      <c r="F597" s="865"/>
    </row>
    <row r="598" spans="2:6" ht="15" customHeight="1">
      <c r="B598" s="2660" t="s">
        <v>947</v>
      </c>
      <c r="C598" s="861">
        <v>16937.796332179099</v>
      </c>
      <c r="D598" s="861">
        <v>2639.3626479364339</v>
      </c>
      <c r="E598" s="861">
        <v>19577.158980115535</v>
      </c>
      <c r="F598" s="865"/>
    </row>
    <row r="599" spans="2:6" ht="15" customHeight="1">
      <c r="B599" s="2660" t="s">
        <v>948</v>
      </c>
      <c r="C599" s="861">
        <v>14418.510431509128</v>
      </c>
      <c r="D599" s="861">
        <v>2088.5901666275527</v>
      </c>
      <c r="E599" s="861">
        <v>16507.10059813668</v>
      </c>
      <c r="F599" s="865"/>
    </row>
    <row r="600" spans="2:6" ht="15" customHeight="1">
      <c r="B600" s="2660" t="s">
        <v>949</v>
      </c>
      <c r="C600" s="861">
        <v>11241.359056777374</v>
      </c>
      <c r="D600" s="861">
        <v>1504.3549736815637</v>
      </c>
      <c r="E600" s="861">
        <v>12745.714030458937</v>
      </c>
      <c r="F600" s="865"/>
    </row>
    <row r="601" spans="2:6" ht="15" customHeight="1">
      <c r="B601" s="2660" t="s">
        <v>950</v>
      </c>
      <c r="C601" s="861">
        <v>8319.9793386277652</v>
      </c>
      <c r="D601" s="861">
        <v>966.71608274382299</v>
      </c>
      <c r="E601" s="861">
        <v>9286.695421371589</v>
      </c>
      <c r="F601" s="865"/>
    </row>
    <row r="602" spans="2:6" ht="15" customHeight="1">
      <c r="B602" s="2660" t="s">
        <v>951</v>
      </c>
      <c r="C602" s="861">
        <v>5176.9741292163708</v>
      </c>
      <c r="D602" s="861">
        <v>546.09189325108127</v>
      </c>
      <c r="E602" s="861">
        <v>5723.0660224674521</v>
      </c>
      <c r="F602" s="865"/>
    </row>
    <row r="603" spans="2:6" ht="15" customHeight="1">
      <c r="B603" s="2660" t="s">
        <v>952</v>
      </c>
      <c r="C603" s="861">
        <v>2385.4277392810445</v>
      </c>
      <c r="D603" s="861">
        <v>231.58431957622292</v>
      </c>
      <c r="E603" s="861">
        <v>2617.0120588572672</v>
      </c>
      <c r="F603" s="865"/>
    </row>
    <row r="604" spans="2:6" ht="15" customHeight="1">
      <c r="B604" s="2660" t="s">
        <v>2136</v>
      </c>
      <c r="C604" s="861">
        <v>623.32980875677879</v>
      </c>
      <c r="D604" s="861">
        <v>100.52785395782345</v>
      </c>
      <c r="E604" s="861">
        <v>723.85766271460227</v>
      </c>
      <c r="F604" s="865"/>
    </row>
    <row r="605" spans="2:6" ht="15" customHeight="1">
      <c r="B605" s="2660" t="s">
        <v>953</v>
      </c>
      <c r="C605" s="861">
        <v>168.65349335035526</v>
      </c>
      <c r="D605" s="861">
        <v>51.346749589298291</v>
      </c>
      <c r="E605" s="861">
        <v>220.00024293965356</v>
      </c>
      <c r="F605" s="865"/>
    </row>
    <row r="606" spans="2:6" ht="15" customHeight="1">
      <c r="B606" s="2660" t="s">
        <v>954</v>
      </c>
      <c r="C606" s="861">
        <v>74.959662765598509</v>
      </c>
      <c r="D606" s="861">
        <v>37.05897894563698</v>
      </c>
      <c r="E606" s="861">
        <v>112.01864171123549</v>
      </c>
      <c r="F606" s="865"/>
    </row>
    <row r="607" spans="2:6" ht="15" customHeight="1">
      <c r="B607" s="2660" t="s">
        <v>955</v>
      </c>
      <c r="C607" s="861">
        <v>22.92263852585965</v>
      </c>
      <c r="D607" s="861">
        <v>18.565191764673628</v>
      </c>
      <c r="E607" s="861">
        <v>41.487830290533282</v>
      </c>
      <c r="F607" s="865"/>
    </row>
    <row r="608" spans="2:6" ht="15" customHeight="1">
      <c r="B608" s="2660" t="s">
        <v>956</v>
      </c>
      <c r="C608" s="861">
        <v>25.557424563314786</v>
      </c>
      <c r="D608" s="861">
        <v>28.490428900402989</v>
      </c>
      <c r="E608" s="861">
        <v>54.047853463717772</v>
      </c>
      <c r="F608" s="865"/>
    </row>
    <row r="609" spans="2:6" ht="15" customHeight="1">
      <c r="B609" s="855" t="s">
        <v>935</v>
      </c>
      <c r="C609" s="875"/>
      <c r="D609" s="875"/>
      <c r="E609" s="875"/>
      <c r="F609" s="865"/>
    </row>
    <row r="610" spans="2:6" ht="15" customHeight="1">
      <c r="B610" s="870"/>
      <c r="C610" s="887"/>
      <c r="D610" s="887"/>
      <c r="E610" s="887"/>
      <c r="F610" s="865"/>
    </row>
    <row r="611" spans="2:6" ht="15" customHeight="1">
      <c r="B611" s="866" t="s">
        <v>2118</v>
      </c>
      <c r="C611" s="866"/>
      <c r="D611" s="866"/>
      <c r="E611" s="866"/>
      <c r="F611" s="865"/>
    </row>
    <row r="612" spans="2:6" ht="15" customHeight="1">
      <c r="B612" s="2591" t="s">
        <v>941</v>
      </c>
      <c r="C612" s="2555" t="s">
        <v>930</v>
      </c>
      <c r="D612" s="2555" t="s">
        <v>931</v>
      </c>
      <c r="E612" s="2555" t="s">
        <v>285</v>
      </c>
      <c r="F612" s="865"/>
    </row>
    <row r="613" spans="2:6" ht="15" customHeight="1">
      <c r="B613" s="2590" t="s">
        <v>285</v>
      </c>
      <c r="C613" s="2584">
        <v>155623</v>
      </c>
      <c r="D613" s="2584">
        <v>28885</v>
      </c>
      <c r="E613" s="2584">
        <v>184508</v>
      </c>
      <c r="F613" s="865"/>
    </row>
    <row r="614" spans="2:6" ht="15" customHeight="1">
      <c r="B614" s="2660" t="s">
        <v>2135</v>
      </c>
      <c r="C614" s="861">
        <v>7683.3345898274256</v>
      </c>
      <c r="D614" s="861">
        <v>3221.305427931874</v>
      </c>
      <c r="E614" s="861">
        <v>10904.640017759299</v>
      </c>
      <c r="F614" s="865"/>
    </row>
    <row r="615" spans="2:6" ht="15" customHeight="1">
      <c r="B615" s="2660" t="s">
        <v>942</v>
      </c>
      <c r="C615" s="861">
        <v>7614.5656060845004</v>
      </c>
      <c r="D615" s="861">
        <v>3174.8440406734276</v>
      </c>
      <c r="E615" s="861">
        <v>10789.409646757927</v>
      </c>
      <c r="F615" s="865"/>
    </row>
    <row r="616" spans="2:6" ht="15" customHeight="1">
      <c r="B616" s="2660" t="s">
        <v>943</v>
      </c>
      <c r="C616" s="861">
        <v>7061.9811522333348</v>
      </c>
      <c r="D616" s="861">
        <v>2975.3366897023661</v>
      </c>
      <c r="E616" s="861">
        <v>10037.317841935701</v>
      </c>
      <c r="F616" s="865"/>
    </row>
    <row r="617" spans="2:6" ht="15" customHeight="1">
      <c r="B617" s="2660" t="s">
        <v>944</v>
      </c>
      <c r="C617" s="861">
        <v>6144.1202201271662</v>
      </c>
      <c r="D617" s="861">
        <v>2682.4047657213705</v>
      </c>
      <c r="E617" s="861">
        <v>8826.5249858485367</v>
      </c>
      <c r="F617" s="865"/>
    </row>
    <row r="618" spans="2:6" ht="15" customHeight="1">
      <c r="B618" s="2660" t="s">
        <v>945</v>
      </c>
      <c r="C618" s="861">
        <v>13108.365571973995</v>
      </c>
      <c r="D618" s="861">
        <v>3317.5177870475295</v>
      </c>
      <c r="E618" s="861">
        <v>16425.883359021525</v>
      </c>
      <c r="F618" s="865"/>
    </row>
    <row r="619" spans="2:6" ht="15" customHeight="1">
      <c r="B619" s="2660" t="s">
        <v>946</v>
      </c>
      <c r="C619" s="861">
        <v>23653.894832501675</v>
      </c>
      <c r="D619" s="861">
        <v>3530.8746036177554</v>
      </c>
      <c r="E619" s="861">
        <v>27184.76943611943</v>
      </c>
      <c r="F619" s="865"/>
    </row>
    <row r="620" spans="2:6" ht="15" customHeight="1">
      <c r="B620" s="2660" t="s">
        <v>947</v>
      </c>
      <c r="C620" s="861">
        <v>25676.43985781958</v>
      </c>
      <c r="D620" s="861">
        <v>3064.7195298403435</v>
      </c>
      <c r="E620" s="861">
        <v>28741.159387659922</v>
      </c>
      <c r="F620" s="865"/>
    </row>
    <row r="621" spans="2:6" ht="15" customHeight="1">
      <c r="B621" s="2660" t="s">
        <v>948</v>
      </c>
      <c r="C621" s="861">
        <v>21778.334630134774</v>
      </c>
      <c r="D621" s="861">
        <v>2409.2812502682254</v>
      </c>
      <c r="E621" s="861">
        <v>24187.615880402998</v>
      </c>
      <c r="F621" s="865"/>
    </row>
    <row r="622" spans="2:6" ht="15" customHeight="1">
      <c r="B622" s="2660" t="s">
        <v>949</v>
      </c>
      <c r="C622" s="861">
        <v>16914.895979711218</v>
      </c>
      <c r="D622" s="861">
        <v>1718.4426298018311</v>
      </c>
      <c r="E622" s="861">
        <v>18633.338609513052</v>
      </c>
      <c r="F622" s="865"/>
    </row>
    <row r="623" spans="2:6" ht="15" customHeight="1">
      <c r="B623" s="2660" t="s">
        <v>950</v>
      </c>
      <c r="C623" s="861">
        <v>12527.211784114306</v>
      </c>
      <c r="D623" s="861">
        <v>1148.3504562880562</v>
      </c>
      <c r="E623" s="861">
        <v>13675.562240402363</v>
      </c>
      <c r="F623" s="865"/>
    </row>
    <row r="624" spans="2:6" ht="15" customHeight="1">
      <c r="B624" s="2660" t="s">
        <v>951</v>
      </c>
      <c r="C624" s="861">
        <v>7860.8834594261425</v>
      </c>
      <c r="D624" s="861">
        <v>709.74920386612916</v>
      </c>
      <c r="E624" s="861">
        <v>8570.6326632922719</v>
      </c>
      <c r="F624" s="865"/>
    </row>
    <row r="625" spans="2:6" ht="15" customHeight="1">
      <c r="B625" s="2660" t="s">
        <v>952</v>
      </c>
      <c r="C625" s="861">
        <v>3724.1637651879032</v>
      </c>
      <c r="D625" s="861">
        <v>379.45953614565803</v>
      </c>
      <c r="E625" s="861">
        <v>4103.6233013335614</v>
      </c>
      <c r="F625" s="865"/>
    </row>
    <row r="626" spans="2:6" ht="15" customHeight="1">
      <c r="B626" s="2660" t="s">
        <v>2136</v>
      </c>
      <c r="C626" s="861">
        <v>1105.2751090917372</v>
      </c>
      <c r="D626" s="861">
        <v>212.38419024182105</v>
      </c>
      <c r="E626" s="861">
        <v>1317.659299333558</v>
      </c>
      <c r="F626" s="865"/>
    </row>
    <row r="627" spans="2:6" ht="15" customHeight="1">
      <c r="B627" s="2660" t="s">
        <v>953</v>
      </c>
      <c r="C627" s="861">
        <v>390.8955728319421</v>
      </c>
      <c r="D627" s="861">
        <v>132.15437348028595</v>
      </c>
      <c r="E627" s="861">
        <v>523.04994631222803</v>
      </c>
      <c r="F627" s="865"/>
    </row>
    <row r="628" spans="2:6" ht="15" customHeight="1">
      <c r="B628" s="2660" t="s">
        <v>954</v>
      </c>
      <c r="C628" s="861">
        <v>204.06140103115629</v>
      </c>
      <c r="D628" s="861">
        <v>89.261497052359886</v>
      </c>
      <c r="E628" s="861">
        <v>293.32289808351618</v>
      </c>
      <c r="F628" s="865"/>
    </row>
    <row r="629" spans="2:6" ht="15" customHeight="1">
      <c r="B629" s="2660" t="s">
        <v>955</v>
      </c>
      <c r="C629" s="861">
        <v>79.369030195555268</v>
      </c>
      <c r="D629" s="861">
        <v>50.766686267426572</v>
      </c>
      <c r="E629" s="861">
        <v>130.13571646298183</v>
      </c>
      <c r="F629" s="865"/>
    </row>
    <row r="630" spans="2:6" ht="15" customHeight="1">
      <c r="B630" s="2660" t="s">
        <v>956</v>
      </c>
      <c r="C630" s="861">
        <v>95.154452490449358</v>
      </c>
      <c r="D630" s="861">
        <v>68.11499202167947</v>
      </c>
      <c r="E630" s="861">
        <v>163.26944451212881</v>
      </c>
      <c r="F630" s="865"/>
    </row>
    <row r="631" spans="2:6" ht="15" customHeight="1">
      <c r="B631" s="855" t="s">
        <v>935</v>
      </c>
      <c r="C631" s="875"/>
      <c r="D631" s="875"/>
      <c r="E631" s="875"/>
      <c r="F631" s="865"/>
    </row>
    <row r="632" spans="2:6" ht="15" customHeight="1">
      <c r="B632" s="870"/>
      <c r="C632" s="887"/>
      <c r="D632" s="887"/>
      <c r="E632" s="887"/>
      <c r="F632" s="865"/>
    </row>
    <row r="633" spans="2:6" ht="15" customHeight="1">
      <c r="B633" s="866" t="s">
        <v>2119</v>
      </c>
      <c r="C633" s="866"/>
      <c r="D633" s="866"/>
      <c r="E633" s="866"/>
      <c r="F633" s="865"/>
    </row>
    <row r="634" spans="2:6" ht="15" customHeight="1">
      <c r="B634" s="2591" t="s">
        <v>941</v>
      </c>
      <c r="C634" s="2555" t="s">
        <v>930</v>
      </c>
      <c r="D634" s="2555" t="s">
        <v>931</v>
      </c>
      <c r="E634" s="2555" t="s">
        <v>285</v>
      </c>
      <c r="F634" s="865"/>
    </row>
    <row r="635" spans="2:6" ht="15" customHeight="1">
      <c r="B635" s="2590" t="s">
        <v>285</v>
      </c>
      <c r="C635" s="2584">
        <v>13843</v>
      </c>
      <c r="D635" s="2584">
        <v>11377</v>
      </c>
      <c r="E635" s="2584">
        <v>25220</v>
      </c>
      <c r="F635" s="865"/>
    </row>
    <row r="636" spans="2:6" ht="15" customHeight="1">
      <c r="B636" s="2660" t="s">
        <v>2135</v>
      </c>
      <c r="C636" s="861">
        <v>1942.5507076207493</v>
      </c>
      <c r="D636" s="861">
        <v>1532.4910382849098</v>
      </c>
      <c r="E636" s="861">
        <v>3475.0417459056589</v>
      </c>
      <c r="F636" s="865"/>
    </row>
    <row r="637" spans="2:6" ht="15" customHeight="1">
      <c r="B637" s="2660" t="s">
        <v>942</v>
      </c>
      <c r="C637" s="861">
        <v>1883.8164043223007</v>
      </c>
      <c r="D637" s="861">
        <v>1510.6830187805117</v>
      </c>
      <c r="E637" s="861">
        <v>3394.4994231028122</v>
      </c>
      <c r="F637" s="865"/>
    </row>
    <row r="638" spans="2:6" ht="15" customHeight="1">
      <c r="B638" s="2660" t="s">
        <v>943</v>
      </c>
      <c r="C638" s="861">
        <v>1811.0032758730606</v>
      </c>
      <c r="D638" s="861">
        <v>1476.8815182134467</v>
      </c>
      <c r="E638" s="861">
        <v>3287.8847940865071</v>
      </c>
      <c r="F638" s="865"/>
    </row>
    <row r="639" spans="2:6" ht="15" customHeight="1">
      <c r="B639" s="2660" t="s">
        <v>944</v>
      </c>
      <c r="C639" s="861">
        <v>1668.2740747043306</v>
      </c>
      <c r="D639" s="861">
        <v>1383.5244760509379</v>
      </c>
      <c r="E639" s="861">
        <v>3051.7985507552685</v>
      </c>
      <c r="F639" s="865"/>
    </row>
    <row r="640" spans="2:6" ht="15" customHeight="1">
      <c r="B640" s="2660" t="s">
        <v>945</v>
      </c>
      <c r="C640" s="861">
        <v>1515.4696547049493</v>
      </c>
      <c r="D640" s="861">
        <v>1289.3673998144852</v>
      </c>
      <c r="E640" s="861">
        <v>2804.8370545194348</v>
      </c>
      <c r="F640" s="865"/>
    </row>
    <row r="641" spans="2:6" ht="15" customHeight="1">
      <c r="B641" s="2660" t="s">
        <v>946</v>
      </c>
      <c r="C641" s="861">
        <v>1280.5334467795456</v>
      </c>
      <c r="D641" s="861">
        <v>1101.9308948974685</v>
      </c>
      <c r="E641" s="861">
        <v>2382.4643416770141</v>
      </c>
      <c r="F641" s="865"/>
    </row>
    <row r="642" spans="2:6" ht="15" customHeight="1">
      <c r="B642" s="2660" t="s">
        <v>947</v>
      </c>
      <c r="C642" s="861">
        <v>976.35794413208748</v>
      </c>
      <c r="D642" s="861">
        <v>847.03170337438939</v>
      </c>
      <c r="E642" s="861">
        <v>1823.3896475064769</v>
      </c>
      <c r="F642" s="865"/>
    </row>
    <row r="643" spans="2:6" ht="15" customHeight="1">
      <c r="B643" s="2660" t="s">
        <v>948</v>
      </c>
      <c r="C643" s="861">
        <v>752.08176068521516</v>
      </c>
      <c r="D643" s="861">
        <v>654.37235564255047</v>
      </c>
      <c r="E643" s="861">
        <v>1406.4541163277656</v>
      </c>
      <c r="F643" s="865"/>
    </row>
    <row r="644" spans="2:6" ht="15" customHeight="1">
      <c r="B644" s="2660" t="s">
        <v>949</v>
      </c>
      <c r="C644" s="861">
        <v>521.82547171014971</v>
      </c>
      <c r="D644" s="861">
        <v>454.42924595498113</v>
      </c>
      <c r="E644" s="861">
        <v>976.25471766513078</v>
      </c>
      <c r="F644" s="865"/>
    </row>
    <row r="645" spans="2:6" ht="15" customHeight="1">
      <c r="B645" s="2660" t="s">
        <v>950</v>
      </c>
      <c r="C645" s="861">
        <v>394.33645877648257</v>
      </c>
      <c r="D645" s="861">
        <v>336.08068728681542</v>
      </c>
      <c r="E645" s="861">
        <v>730.41714606329799</v>
      </c>
      <c r="F645" s="865"/>
    </row>
    <row r="646" spans="2:6" ht="15" customHeight="1">
      <c r="B646" s="2660" t="s">
        <v>951</v>
      </c>
      <c r="C646" s="861">
        <v>311.39576050101056</v>
      </c>
      <c r="D646" s="861">
        <v>250.90307116756745</v>
      </c>
      <c r="E646" s="861">
        <v>562.29883166857803</v>
      </c>
      <c r="F646" s="865"/>
    </row>
    <row r="647" spans="2:6" ht="15" customHeight="1">
      <c r="B647" s="2660" t="s">
        <v>952</v>
      </c>
      <c r="C647" s="861">
        <v>245.53765563402246</v>
      </c>
      <c r="D647" s="861">
        <v>184.87402637263358</v>
      </c>
      <c r="E647" s="861">
        <v>430.41168200665606</v>
      </c>
      <c r="F647" s="865"/>
    </row>
    <row r="648" spans="2:6" ht="15" customHeight="1">
      <c r="B648" s="2660" t="s">
        <v>2136</v>
      </c>
      <c r="C648" s="861">
        <v>196.28452769685418</v>
      </c>
      <c r="D648" s="861">
        <v>127.91705643687922</v>
      </c>
      <c r="E648" s="861">
        <v>324.20158413373338</v>
      </c>
      <c r="F648" s="865"/>
    </row>
    <row r="649" spans="2:6" ht="15" customHeight="1">
      <c r="B649" s="2660" t="s">
        <v>953</v>
      </c>
      <c r="C649" s="861">
        <v>144.95123514563656</v>
      </c>
      <c r="D649" s="861">
        <v>89.010979910701352</v>
      </c>
      <c r="E649" s="861">
        <v>233.96221505633793</v>
      </c>
      <c r="F649" s="865"/>
    </row>
    <row r="650" spans="2:6" ht="15" customHeight="1">
      <c r="B650" s="2660" t="s">
        <v>954</v>
      </c>
      <c r="C650" s="861">
        <v>94.749081162537877</v>
      </c>
      <c r="D650" s="861">
        <v>58.123204429611306</v>
      </c>
      <c r="E650" s="861">
        <v>152.87228559214918</v>
      </c>
      <c r="F650" s="865"/>
    </row>
    <row r="651" spans="2:6" ht="15" customHeight="1">
      <c r="B651" s="2660" t="s">
        <v>955</v>
      </c>
      <c r="C651" s="861">
        <v>45.941361202339799</v>
      </c>
      <c r="D651" s="861">
        <v>35.167541600924395</v>
      </c>
      <c r="E651" s="861">
        <v>81.108902803264186</v>
      </c>
      <c r="F651" s="865"/>
    </row>
    <row r="652" spans="2:6" ht="15" customHeight="1">
      <c r="B652" s="2660" t="s">
        <v>956</v>
      </c>
      <c r="C652" s="861">
        <v>57.88452269341601</v>
      </c>
      <c r="D652" s="861">
        <v>44.176304629624205</v>
      </c>
      <c r="E652" s="861">
        <v>102.06082732304021</v>
      </c>
      <c r="F652" s="865"/>
    </row>
    <row r="653" spans="2:6" ht="15" customHeight="1">
      <c r="B653" s="855" t="s">
        <v>935</v>
      </c>
      <c r="C653" s="875"/>
      <c r="D653" s="875"/>
      <c r="E653" s="875"/>
      <c r="F653" s="865"/>
    </row>
    <row r="654" spans="2:6" ht="15" customHeight="1">
      <c r="B654" s="870"/>
      <c r="C654" s="887"/>
      <c r="D654" s="887"/>
      <c r="E654" s="887"/>
      <c r="F654" s="865"/>
    </row>
    <row r="655" spans="2:6" ht="15" customHeight="1">
      <c r="B655" s="866" t="s">
        <v>2120</v>
      </c>
      <c r="C655" s="866"/>
      <c r="D655" s="866"/>
      <c r="E655" s="866"/>
      <c r="F655" s="865"/>
    </row>
    <row r="656" spans="2:6" ht="15" customHeight="1">
      <c r="B656" s="2591" t="s">
        <v>941</v>
      </c>
      <c r="C656" s="2555" t="s">
        <v>930</v>
      </c>
      <c r="D656" s="2555" t="s">
        <v>931</v>
      </c>
      <c r="E656" s="2555" t="s">
        <v>285</v>
      </c>
      <c r="F656" s="865"/>
    </row>
    <row r="657" spans="2:6" ht="15" customHeight="1">
      <c r="B657" s="2590" t="s">
        <v>285</v>
      </c>
      <c r="C657" s="2584">
        <v>141780</v>
      </c>
      <c r="D657" s="2584">
        <v>17508</v>
      </c>
      <c r="E657" s="2584">
        <v>159288</v>
      </c>
      <c r="F657" s="865"/>
    </row>
    <row r="658" spans="2:6" ht="15" customHeight="1">
      <c r="B658" s="2660" t="s">
        <v>2135</v>
      </c>
      <c r="C658" s="861">
        <v>5740.783882206676</v>
      </c>
      <c r="D658" s="861">
        <v>1688.8143896469642</v>
      </c>
      <c r="E658" s="861">
        <v>7429.5982718536397</v>
      </c>
      <c r="F658" s="865"/>
    </row>
    <row r="659" spans="2:6" ht="15" customHeight="1">
      <c r="B659" s="2660" t="s">
        <v>942</v>
      </c>
      <c r="C659" s="861">
        <v>5730.7492017621998</v>
      </c>
      <c r="D659" s="861">
        <v>1664.1610218929159</v>
      </c>
      <c r="E659" s="861">
        <v>7394.9102236551153</v>
      </c>
      <c r="F659" s="865"/>
    </row>
    <row r="660" spans="2:6" ht="15" customHeight="1">
      <c r="B660" s="2660" t="s">
        <v>943</v>
      </c>
      <c r="C660" s="861">
        <v>5250.9778763602744</v>
      </c>
      <c r="D660" s="861">
        <v>1498.4551714889194</v>
      </c>
      <c r="E660" s="861">
        <v>6749.4330478491938</v>
      </c>
      <c r="F660" s="865"/>
    </row>
    <row r="661" spans="2:6" ht="15" customHeight="1">
      <c r="B661" s="2660" t="s">
        <v>944</v>
      </c>
      <c r="C661" s="861">
        <v>4475.8461454228354</v>
      </c>
      <c r="D661" s="861">
        <v>1298.8802896704328</v>
      </c>
      <c r="E661" s="861">
        <v>5774.7264350932683</v>
      </c>
      <c r="F661" s="865"/>
    </row>
    <row r="662" spans="2:6" ht="15" customHeight="1">
      <c r="B662" s="2660" t="s">
        <v>945</v>
      </c>
      <c r="C662" s="861">
        <v>11592.895917269045</v>
      </c>
      <c r="D662" s="861">
        <v>2028.1503872330443</v>
      </c>
      <c r="E662" s="861">
        <v>13621.04630450209</v>
      </c>
      <c r="F662" s="865"/>
    </row>
    <row r="663" spans="2:6" ht="15" customHeight="1">
      <c r="B663" s="2660" t="s">
        <v>946</v>
      </c>
      <c r="C663" s="861">
        <v>22373.361385722128</v>
      </c>
      <c r="D663" s="861">
        <v>2428.9437087202868</v>
      </c>
      <c r="E663" s="861">
        <v>24802.305094442414</v>
      </c>
      <c r="F663" s="865"/>
    </row>
    <row r="664" spans="2:6" ht="15" customHeight="1">
      <c r="B664" s="2660" t="s">
        <v>947</v>
      </c>
      <c r="C664" s="861">
        <v>24700.081913687492</v>
      </c>
      <c r="D664" s="861">
        <v>2217.687826465954</v>
      </c>
      <c r="E664" s="861">
        <v>26917.769740153446</v>
      </c>
      <c r="F664" s="865"/>
    </row>
    <row r="665" spans="2:6" ht="15" customHeight="1">
      <c r="B665" s="2660" t="s">
        <v>948</v>
      </c>
      <c r="C665" s="861">
        <v>21026.25286944956</v>
      </c>
      <c r="D665" s="861">
        <v>1754.9088946256752</v>
      </c>
      <c r="E665" s="861">
        <v>22781.161764075234</v>
      </c>
      <c r="F665" s="865"/>
    </row>
    <row r="666" spans="2:6" ht="15" customHeight="1">
      <c r="B666" s="2660" t="s">
        <v>949</v>
      </c>
      <c r="C666" s="861">
        <v>16393.07050800107</v>
      </c>
      <c r="D666" s="861">
        <v>1264.01338384685</v>
      </c>
      <c r="E666" s="861">
        <v>17657.08389184792</v>
      </c>
      <c r="F666" s="865"/>
    </row>
    <row r="667" spans="2:6" ht="15" customHeight="1">
      <c r="B667" s="2660" t="s">
        <v>950</v>
      </c>
      <c r="C667" s="861">
        <v>12132.875325337824</v>
      </c>
      <c r="D667" s="861">
        <v>812.26976900124077</v>
      </c>
      <c r="E667" s="861">
        <v>12945.145094339065</v>
      </c>
      <c r="F667" s="865"/>
    </row>
    <row r="668" spans="2:6" ht="15" customHeight="1">
      <c r="B668" s="2660" t="s">
        <v>951</v>
      </c>
      <c r="C668" s="861">
        <v>7549.4876989251316</v>
      </c>
      <c r="D668" s="861">
        <v>458.84613269856175</v>
      </c>
      <c r="E668" s="861">
        <v>8008.3338316236932</v>
      </c>
      <c r="F668" s="865"/>
    </row>
    <row r="669" spans="2:6" ht="15" customHeight="1">
      <c r="B669" s="2660" t="s">
        <v>952</v>
      </c>
      <c r="C669" s="861">
        <v>3478.6261095538807</v>
      </c>
      <c r="D669" s="861">
        <v>194.58550977302446</v>
      </c>
      <c r="E669" s="861">
        <v>3673.2116193269053</v>
      </c>
      <c r="F669" s="865"/>
    </row>
    <row r="670" spans="2:6" ht="15" customHeight="1">
      <c r="B670" s="2660" t="s">
        <v>2136</v>
      </c>
      <c r="C670" s="861">
        <v>908.99058139488295</v>
      </c>
      <c r="D670" s="861">
        <v>84.467133804941824</v>
      </c>
      <c r="E670" s="861">
        <v>993.45771519982475</v>
      </c>
      <c r="F670" s="865"/>
    </row>
    <row r="671" spans="2:6" ht="15" customHeight="1">
      <c r="B671" s="2660" t="s">
        <v>953</v>
      </c>
      <c r="C671" s="861">
        <v>245.94433768630554</v>
      </c>
      <c r="D671" s="861">
        <v>43.14339356958461</v>
      </c>
      <c r="E671" s="861">
        <v>289.08773125589016</v>
      </c>
      <c r="F671" s="865"/>
    </row>
    <row r="672" spans="2:6" ht="15" customHeight="1">
      <c r="B672" s="2660" t="s">
        <v>954</v>
      </c>
      <c r="C672" s="861">
        <v>109.31231986861842</v>
      </c>
      <c r="D672" s="861">
        <v>31.138292622748587</v>
      </c>
      <c r="E672" s="861">
        <v>140.450612491367</v>
      </c>
      <c r="F672" s="865"/>
    </row>
    <row r="673" spans="2:6" ht="15" customHeight="1">
      <c r="B673" s="2660" t="s">
        <v>955</v>
      </c>
      <c r="C673" s="861">
        <v>33.427668993215477</v>
      </c>
      <c r="D673" s="861">
        <v>15.599144666502179</v>
      </c>
      <c r="E673" s="861">
        <v>49.026813659717654</v>
      </c>
      <c r="F673" s="865"/>
    </row>
    <row r="674" spans="2:6" ht="15" customHeight="1">
      <c r="B674" s="2660" t="s">
        <v>956</v>
      </c>
      <c r="C674" s="861">
        <v>37.269929797033349</v>
      </c>
      <c r="D674" s="861">
        <v>23.938687392055261</v>
      </c>
      <c r="E674" s="861">
        <v>61.208617189088613</v>
      </c>
      <c r="F674" s="865"/>
    </row>
    <row r="675" spans="2:6" ht="15" customHeight="1">
      <c r="B675" s="855" t="s">
        <v>935</v>
      </c>
      <c r="C675" s="875"/>
      <c r="D675" s="875"/>
      <c r="E675" s="875"/>
      <c r="F675" s="865"/>
    </row>
    <row r="676" spans="2:6" ht="15" customHeight="1">
      <c r="B676" s="894"/>
      <c r="C676" s="887"/>
      <c r="D676" s="887"/>
      <c r="E676" s="887"/>
      <c r="F676" s="865"/>
    </row>
    <row r="677" spans="2:6" ht="15" customHeight="1">
      <c r="B677" s="866" t="s">
        <v>2121</v>
      </c>
      <c r="C677" s="866"/>
      <c r="D677" s="866"/>
      <c r="E677" s="866"/>
      <c r="F677" s="865"/>
    </row>
    <row r="678" spans="2:6" ht="15" customHeight="1">
      <c r="B678" s="2591" t="s">
        <v>941</v>
      </c>
      <c r="C678" s="2555" t="s">
        <v>930</v>
      </c>
      <c r="D678" s="2555" t="s">
        <v>931</v>
      </c>
      <c r="E678" s="2555" t="s">
        <v>285</v>
      </c>
      <c r="F678" s="865"/>
    </row>
    <row r="679" spans="2:6" ht="15" customHeight="1">
      <c r="B679" s="2590" t="s">
        <v>285</v>
      </c>
      <c r="C679" s="2584">
        <v>15506.965206999999</v>
      </c>
      <c r="D679" s="2584">
        <v>2138.9788520000002</v>
      </c>
      <c r="E679" s="2584">
        <v>17645.944058999998</v>
      </c>
      <c r="F679" s="865"/>
    </row>
    <row r="680" spans="2:6" ht="15" customHeight="1">
      <c r="B680" s="2660" t="s">
        <v>2135</v>
      </c>
      <c r="C680" s="861">
        <v>817.96810517832978</v>
      </c>
      <c r="D680" s="861">
        <v>256.44937000089794</v>
      </c>
      <c r="E680" s="861">
        <v>1074.4174751792277</v>
      </c>
      <c r="F680" s="865"/>
    </row>
    <row r="681" spans="2:6" ht="15" customHeight="1">
      <c r="B681" s="2660" t="s">
        <v>942</v>
      </c>
      <c r="C681" s="861">
        <v>808.92728767238214</v>
      </c>
      <c r="D681" s="861">
        <v>252.77061538590905</v>
      </c>
      <c r="E681" s="861">
        <v>1061.6979030582911</v>
      </c>
      <c r="F681" s="865"/>
    </row>
    <row r="682" spans="2:6" ht="15" customHeight="1">
      <c r="B682" s="2660" t="s">
        <v>943</v>
      </c>
      <c r="C682" s="861">
        <v>752.88131286991973</v>
      </c>
      <c r="D682" s="861">
        <v>241.03743572413262</v>
      </c>
      <c r="E682" s="861">
        <v>993.91874859405243</v>
      </c>
      <c r="F682" s="865"/>
    </row>
    <row r="683" spans="2:6" ht="15" customHeight="1">
      <c r="B683" s="2660" t="s">
        <v>944</v>
      </c>
      <c r="C683" s="861">
        <v>658.88109257043527</v>
      </c>
      <c r="D683" s="861">
        <v>220.84065953229538</v>
      </c>
      <c r="E683" s="861">
        <v>879.72175210273065</v>
      </c>
      <c r="F683" s="865"/>
    </row>
    <row r="684" spans="2:6" ht="15" customHeight="1">
      <c r="B684" s="2660" t="s">
        <v>945</v>
      </c>
      <c r="C684" s="861">
        <v>1320.709505343897</v>
      </c>
      <c r="D684" s="861">
        <v>244.49184953990203</v>
      </c>
      <c r="E684" s="861">
        <v>1565.2013548837992</v>
      </c>
      <c r="F684" s="865"/>
    </row>
    <row r="685" spans="2:6" ht="15" customHeight="1">
      <c r="B685" s="2660" t="s">
        <v>946</v>
      </c>
      <c r="C685" s="861">
        <v>2322.7278403902565</v>
      </c>
      <c r="D685" s="861">
        <v>241.85734478991137</v>
      </c>
      <c r="E685" s="861">
        <v>2564.5851851801676</v>
      </c>
      <c r="F685" s="865"/>
    </row>
    <row r="686" spans="2:6" ht="15" customHeight="1">
      <c r="B686" s="2660" t="s">
        <v>947</v>
      </c>
      <c r="C686" s="861">
        <v>2504.1298638437661</v>
      </c>
      <c r="D686" s="861">
        <v>202.49674898045393</v>
      </c>
      <c r="E686" s="861">
        <v>2706.62661282422</v>
      </c>
      <c r="F686" s="865"/>
    </row>
    <row r="687" spans="2:6" ht="15" customHeight="1">
      <c r="B687" s="2660" t="s">
        <v>948</v>
      </c>
      <c r="C687" s="861">
        <v>2120.7989148871661</v>
      </c>
      <c r="D687" s="861">
        <v>158.40818914819681</v>
      </c>
      <c r="E687" s="861">
        <v>2279.207104035363</v>
      </c>
      <c r="F687" s="865"/>
    </row>
    <row r="688" spans="2:6" ht="15" customHeight="1">
      <c r="B688" s="2660" t="s">
        <v>949</v>
      </c>
      <c r="C688" s="861">
        <v>1644.6004604845693</v>
      </c>
      <c r="D688" s="861">
        <v>112.15037983528512</v>
      </c>
      <c r="E688" s="861">
        <v>1756.7508403198544</v>
      </c>
      <c r="F688" s="865"/>
    </row>
    <row r="689" spans="2:6" ht="15" customHeight="1">
      <c r="B689" s="2660" t="s">
        <v>950</v>
      </c>
      <c r="C689" s="861">
        <v>1218.322343147559</v>
      </c>
      <c r="D689" s="861">
        <v>77.145188823797739</v>
      </c>
      <c r="E689" s="861">
        <v>1295.4675319713565</v>
      </c>
      <c r="F689" s="865"/>
    </row>
    <row r="690" spans="2:6" ht="15" customHeight="1">
      <c r="B690" s="2660" t="s">
        <v>951</v>
      </c>
      <c r="C690" s="861">
        <v>767.16253553446381</v>
      </c>
      <c r="D690" s="861">
        <v>50.612760650574529</v>
      </c>
      <c r="E690" s="861">
        <v>817.77529618503831</v>
      </c>
      <c r="F690" s="865"/>
    </row>
    <row r="691" spans="2:6" ht="15" customHeight="1">
      <c r="B691" s="2660" t="s">
        <v>952</v>
      </c>
      <c r="C691" s="861">
        <v>367.52643213473021</v>
      </c>
      <c r="D691" s="861">
        <v>30.504399651119186</v>
      </c>
      <c r="E691" s="861">
        <v>398.03083178584944</v>
      </c>
      <c r="F691" s="865"/>
    </row>
    <row r="692" spans="2:6" ht="15" customHeight="1">
      <c r="B692" s="2660" t="s">
        <v>2136</v>
      </c>
      <c r="C692" s="861">
        <v>114.20903950688371</v>
      </c>
      <c r="D692" s="861">
        <v>18.73311629967646</v>
      </c>
      <c r="E692" s="861">
        <v>132.94215580656018</v>
      </c>
      <c r="F692" s="865"/>
    </row>
    <row r="693" spans="2:6" ht="15" customHeight="1">
      <c r="B693" s="2660" t="s">
        <v>953</v>
      </c>
      <c r="C693" s="861">
        <v>43.533012591716854</v>
      </c>
      <c r="D693" s="861">
        <v>12.295886088695919</v>
      </c>
      <c r="E693" s="861">
        <v>55.82889868041277</v>
      </c>
      <c r="F693" s="865"/>
    </row>
    <row r="694" spans="2:6" ht="15" customHeight="1">
      <c r="B694" s="2660" t="s">
        <v>954</v>
      </c>
      <c r="C694" s="861">
        <v>23.519301871262368</v>
      </c>
      <c r="D694" s="861">
        <v>8.1693963686727855</v>
      </c>
      <c r="E694" s="861">
        <v>31.688698239935153</v>
      </c>
      <c r="F694" s="865"/>
    </row>
    <row r="695" spans="2:6" ht="15" customHeight="1">
      <c r="B695" s="2660" t="s">
        <v>955</v>
      </c>
      <c r="C695" s="861">
        <v>9.5257733340654678</v>
      </c>
      <c r="D695" s="861">
        <v>4.7895812353575815</v>
      </c>
      <c r="E695" s="861">
        <v>14.31535456942305</v>
      </c>
      <c r="F695" s="865"/>
    </row>
    <row r="696" spans="2:6" ht="15" customHeight="1">
      <c r="B696" s="2660" t="s">
        <v>956</v>
      </c>
      <c r="C696" s="861">
        <v>11.537025125494543</v>
      </c>
      <c r="D696" s="861">
        <v>6.2219910354934855</v>
      </c>
      <c r="E696" s="861">
        <v>17.759016160988025</v>
      </c>
      <c r="F696" s="865"/>
    </row>
    <row r="697" spans="2:6" ht="15" customHeight="1">
      <c r="B697" s="855" t="s">
        <v>935</v>
      </c>
      <c r="C697" s="875"/>
      <c r="D697" s="875"/>
      <c r="E697" s="875"/>
      <c r="F697" s="865"/>
    </row>
    <row r="698" spans="2:6" ht="15" customHeight="1">
      <c r="B698" s="894"/>
      <c r="C698" s="887"/>
      <c r="D698" s="887"/>
      <c r="E698" s="887"/>
      <c r="F698" s="865"/>
    </row>
    <row r="699" spans="2:6" ht="15" customHeight="1">
      <c r="B699" s="866" t="s">
        <v>2122</v>
      </c>
      <c r="C699" s="903"/>
      <c r="D699" s="903"/>
      <c r="E699" s="903"/>
      <c r="F699" s="865"/>
    </row>
    <row r="700" spans="2:6" ht="15" customHeight="1">
      <c r="B700" s="2591" t="s">
        <v>941</v>
      </c>
      <c r="C700" s="2555" t="s">
        <v>930</v>
      </c>
      <c r="D700" s="2555" t="s">
        <v>931</v>
      </c>
      <c r="E700" s="2555" t="s">
        <v>285</v>
      </c>
      <c r="F700" s="865"/>
    </row>
    <row r="701" spans="2:6" ht="15" customHeight="1">
      <c r="B701" s="2590" t="s">
        <v>285</v>
      </c>
      <c r="C701" s="2584">
        <v>1903.9014800000002</v>
      </c>
      <c r="D701" s="2584">
        <v>1310.7416840000001</v>
      </c>
      <c r="E701" s="2584">
        <v>3214.6431640000001</v>
      </c>
      <c r="F701" s="865"/>
    </row>
    <row r="702" spans="2:6" ht="15" customHeight="1">
      <c r="B702" s="2660" t="s">
        <v>2135</v>
      </c>
      <c r="C702" s="861">
        <v>267.16933953725294</v>
      </c>
      <c r="D702" s="861">
        <v>176.55795765460766</v>
      </c>
      <c r="E702" s="861">
        <v>443.7272971918606</v>
      </c>
      <c r="F702" s="865"/>
    </row>
    <row r="703" spans="2:6" ht="15" customHeight="1">
      <c r="B703" s="2660" t="s">
        <v>942</v>
      </c>
      <c r="C703" s="861">
        <v>259.09129814617546</v>
      </c>
      <c r="D703" s="861">
        <v>174.04546049279878</v>
      </c>
      <c r="E703" s="861">
        <v>433.13675863897424</v>
      </c>
      <c r="F703" s="865"/>
    </row>
    <row r="704" spans="2:6" ht="15" customHeight="1">
      <c r="B704" s="2660" t="s">
        <v>943</v>
      </c>
      <c r="C704" s="861">
        <v>249.07692098674917</v>
      </c>
      <c r="D704" s="861">
        <v>170.15119699846795</v>
      </c>
      <c r="E704" s="861">
        <v>419.22811798521712</v>
      </c>
      <c r="F704" s="865"/>
    </row>
    <row r="705" spans="2:8" ht="15" customHeight="1">
      <c r="B705" s="2660" t="s">
        <v>944</v>
      </c>
      <c r="C705" s="861">
        <v>229.4466141642134</v>
      </c>
      <c r="D705" s="861">
        <v>159.39555257046885</v>
      </c>
      <c r="E705" s="861">
        <v>388.84216673468222</v>
      </c>
      <c r="F705" s="865"/>
    </row>
    <row r="706" spans="2:8" ht="15" customHeight="1">
      <c r="B706" s="2660" t="s">
        <v>945</v>
      </c>
      <c r="C706" s="861">
        <v>208.43060886280736</v>
      </c>
      <c r="D706" s="861">
        <v>148.54773639162696</v>
      </c>
      <c r="E706" s="861">
        <v>356.97834525443432</v>
      </c>
      <c r="F706" s="865"/>
    </row>
    <row r="707" spans="2:8" ht="15" customHeight="1">
      <c r="B707" s="2660" t="s">
        <v>946</v>
      </c>
      <c r="C707" s="861">
        <v>176.11858155841063</v>
      </c>
      <c r="D707" s="861">
        <v>126.95321761708138</v>
      </c>
      <c r="E707" s="861">
        <v>303.071799175492</v>
      </c>
      <c r="F707" s="865"/>
    </row>
    <row r="708" spans="2:8" ht="15" customHeight="1">
      <c r="B708" s="2660" t="s">
        <v>947</v>
      </c>
      <c r="C708" s="861">
        <v>134.28370547156243</v>
      </c>
      <c r="D708" s="861">
        <v>97.586337459992592</v>
      </c>
      <c r="E708" s="861">
        <v>231.87004293155502</v>
      </c>
      <c r="F708" s="865"/>
    </row>
    <row r="709" spans="2:8" ht="15" customHeight="1">
      <c r="B709" s="2660" t="s">
        <v>948</v>
      </c>
      <c r="C709" s="861">
        <v>103.43780807986614</v>
      </c>
      <c r="D709" s="861">
        <v>75.390096106000129</v>
      </c>
      <c r="E709" s="861">
        <v>178.82790418586626</v>
      </c>
      <c r="F709" s="865"/>
    </row>
    <row r="710" spans="2:8" ht="15" customHeight="1">
      <c r="B710" s="2660" t="s">
        <v>949</v>
      </c>
      <c r="C710" s="861">
        <v>71.769434941172605</v>
      </c>
      <c r="D710" s="861">
        <v>52.354694128670317</v>
      </c>
      <c r="E710" s="861">
        <v>124.12412906984292</v>
      </c>
      <c r="F710" s="865"/>
    </row>
    <row r="711" spans="2:8" ht="15" customHeight="1">
      <c r="B711" s="2660" t="s">
        <v>950</v>
      </c>
      <c r="C711" s="861">
        <v>54.235192334212549</v>
      </c>
      <c r="D711" s="861">
        <v>38.719782544976518</v>
      </c>
      <c r="E711" s="861">
        <v>92.954974879189066</v>
      </c>
      <c r="F711" s="865"/>
    </row>
    <row r="712" spans="2:8" ht="15" customHeight="1">
      <c r="B712" s="2660" t="s">
        <v>951</v>
      </c>
      <c r="C712" s="861">
        <v>42.827916584815398</v>
      </c>
      <c r="D712" s="861">
        <v>28.906488004126679</v>
      </c>
      <c r="E712" s="861">
        <v>71.734404588942084</v>
      </c>
      <c r="F712" s="865"/>
    </row>
    <row r="713" spans="2:8" ht="15" customHeight="1">
      <c r="B713" s="2660" t="s">
        <v>952</v>
      </c>
      <c r="C713" s="861">
        <v>33.770100842111226</v>
      </c>
      <c r="D713" s="861">
        <v>21.299296181377006</v>
      </c>
      <c r="E713" s="861">
        <v>55.069397023488236</v>
      </c>
      <c r="F713" s="865"/>
    </row>
    <row r="714" spans="2:8" ht="15" customHeight="1">
      <c r="B714" s="2660" t="s">
        <v>2136</v>
      </c>
      <c r="C714" s="861">
        <v>26.996055969308802</v>
      </c>
      <c r="D714" s="861">
        <v>14.737296120804968</v>
      </c>
      <c r="E714" s="861">
        <v>41.733352090113769</v>
      </c>
      <c r="F714" s="865"/>
    </row>
    <row r="715" spans="2:8" ht="15" customHeight="1">
      <c r="B715" s="2660" t="s">
        <v>953</v>
      </c>
      <c r="C715" s="861">
        <v>19.935914983862276</v>
      </c>
      <c r="D715" s="861">
        <v>10.254935545630911</v>
      </c>
      <c r="E715" s="861">
        <v>30.190850529493186</v>
      </c>
      <c r="F715" s="865"/>
    </row>
    <row r="716" spans="2:8" ht="15" customHeight="1">
      <c r="B716" s="2660" t="s">
        <v>954</v>
      </c>
      <c r="C716" s="861">
        <v>13.031345507042982</v>
      </c>
      <c r="D716" s="861">
        <v>6.6963616817741922</v>
      </c>
      <c r="E716" s="861">
        <v>19.727707188817174</v>
      </c>
      <c r="F716" s="865"/>
    </row>
    <row r="717" spans="2:8" ht="15" customHeight="1">
      <c r="B717" s="2660" t="s">
        <v>955</v>
      </c>
      <c r="C717" s="861">
        <v>6.3185599643393289</v>
      </c>
      <c r="D717" s="861">
        <v>4.0516447833467257</v>
      </c>
      <c r="E717" s="861">
        <v>10.370204747686055</v>
      </c>
      <c r="F717" s="865"/>
      <c r="H717" s="872"/>
    </row>
    <row r="718" spans="2:8" ht="15" customHeight="1">
      <c r="B718" s="2660" t="s">
        <v>956</v>
      </c>
      <c r="C718" s="861">
        <v>7.9611665408573531</v>
      </c>
      <c r="D718" s="861">
        <v>5.0895424033691334</v>
      </c>
      <c r="E718" s="861">
        <v>13.050708944226486</v>
      </c>
      <c r="F718" s="865"/>
      <c r="H718" s="2662"/>
    </row>
    <row r="719" spans="2:8" ht="15" customHeight="1">
      <c r="B719" s="855" t="s">
        <v>935</v>
      </c>
      <c r="C719" s="875"/>
      <c r="D719" s="875"/>
      <c r="E719" s="875"/>
      <c r="F719" s="865"/>
      <c r="H719" s="2662"/>
    </row>
    <row r="720" spans="2:8" ht="15" customHeight="1">
      <c r="B720" s="870"/>
      <c r="C720" s="887"/>
      <c r="D720" s="887"/>
      <c r="E720" s="887"/>
      <c r="F720" s="865"/>
      <c r="H720" s="2662"/>
    </row>
    <row r="721" spans="2:8" ht="15" customHeight="1">
      <c r="B721" s="866" t="s">
        <v>2123</v>
      </c>
      <c r="C721" s="874"/>
      <c r="D721" s="874"/>
      <c r="E721" s="874"/>
      <c r="F721" s="865"/>
      <c r="H721" s="2662"/>
    </row>
    <row r="722" spans="2:8" ht="15" customHeight="1">
      <c r="B722" s="2591" t="s">
        <v>941</v>
      </c>
      <c r="C722" s="2555" t="s">
        <v>930</v>
      </c>
      <c r="D722" s="2555" t="s">
        <v>931</v>
      </c>
      <c r="E722" s="2555" t="s">
        <v>285</v>
      </c>
      <c r="F722" s="865"/>
      <c r="H722" s="2662"/>
    </row>
    <row r="723" spans="2:8" ht="15" customHeight="1">
      <c r="B723" s="2590" t="s">
        <v>285</v>
      </c>
      <c r="C723" s="2584">
        <v>13603.063726999999</v>
      </c>
      <c r="D723" s="2584">
        <v>828.237168</v>
      </c>
      <c r="E723" s="2584">
        <v>14431.300894999998</v>
      </c>
      <c r="F723" s="865"/>
      <c r="H723" s="2662"/>
    </row>
    <row r="724" spans="2:8" ht="15" customHeight="1">
      <c r="B724" s="2660" t="s">
        <v>2135</v>
      </c>
      <c r="C724" s="861">
        <v>550.79876564107678</v>
      </c>
      <c r="D724" s="861">
        <v>79.891412346290281</v>
      </c>
      <c r="E724" s="861">
        <v>630.69017798736706</v>
      </c>
      <c r="F724" s="865"/>
      <c r="H724" s="2662"/>
    </row>
    <row r="725" spans="2:8" ht="15" customHeight="1">
      <c r="B725" s="2660" t="s">
        <v>942</v>
      </c>
      <c r="C725" s="861">
        <v>549.83598952620662</v>
      </c>
      <c r="D725" s="861">
        <v>78.725154893110272</v>
      </c>
      <c r="E725" s="861">
        <v>628.56114441931686</v>
      </c>
      <c r="F725" s="865"/>
      <c r="H725" s="2662"/>
    </row>
    <row r="726" spans="2:8" ht="15" customHeight="1">
      <c r="B726" s="2660" t="s">
        <v>943</v>
      </c>
      <c r="C726" s="861">
        <v>503.80439188317058</v>
      </c>
      <c r="D726" s="861">
        <v>70.886238725664668</v>
      </c>
      <c r="E726" s="861">
        <v>574.69063060883525</v>
      </c>
      <c r="F726" s="865"/>
      <c r="H726" s="2662"/>
    </row>
    <row r="727" spans="2:8" ht="15" customHeight="1">
      <c r="B727" s="2660" t="s">
        <v>944</v>
      </c>
      <c r="C727" s="861">
        <v>429.4344784062219</v>
      </c>
      <c r="D727" s="861">
        <v>61.445106961826532</v>
      </c>
      <c r="E727" s="861">
        <v>490.87958536804842</v>
      </c>
      <c r="F727" s="865"/>
      <c r="H727" s="2662"/>
    </row>
    <row r="728" spans="2:8" ht="15" customHeight="1">
      <c r="B728" s="2660" t="s">
        <v>945</v>
      </c>
      <c r="C728" s="861">
        <v>1112.2788964810898</v>
      </c>
      <c r="D728" s="861">
        <v>95.944113148275065</v>
      </c>
      <c r="E728" s="861">
        <v>1208.2230096293649</v>
      </c>
      <c r="F728" s="865"/>
      <c r="H728" s="2662"/>
    </row>
    <row r="729" spans="2:8" ht="15" customHeight="1">
      <c r="B729" s="2660" t="s">
        <v>946</v>
      </c>
      <c r="C729" s="861">
        <v>2146.6092588318456</v>
      </c>
      <c r="D729" s="861">
        <v>114.90412717282999</v>
      </c>
      <c r="E729" s="861">
        <v>2261.5133860046758</v>
      </c>
      <c r="F729" s="865"/>
      <c r="H729" s="2662"/>
    </row>
    <row r="730" spans="2:8" ht="15" customHeight="1">
      <c r="B730" s="2660" t="s">
        <v>947</v>
      </c>
      <c r="C730" s="861">
        <v>2369.8461583722037</v>
      </c>
      <c r="D730" s="861">
        <v>104.91041152046134</v>
      </c>
      <c r="E730" s="861">
        <v>2474.7565698926651</v>
      </c>
      <c r="F730" s="865"/>
      <c r="H730" s="2662"/>
    </row>
    <row r="731" spans="2:8" ht="15" customHeight="1">
      <c r="B731" s="2660" t="s">
        <v>948</v>
      </c>
      <c r="C731" s="861">
        <v>2017.3611068072998</v>
      </c>
      <c r="D731" s="861">
        <v>83.018093042196696</v>
      </c>
      <c r="E731" s="861">
        <v>2100.3791998494967</v>
      </c>
      <c r="F731" s="865"/>
      <c r="H731" s="2662"/>
    </row>
    <row r="732" spans="2:8" ht="15" customHeight="1">
      <c r="B732" s="2660" t="s">
        <v>949</v>
      </c>
      <c r="C732" s="861">
        <v>1572.8310255433967</v>
      </c>
      <c r="D732" s="861">
        <v>59.795685706614812</v>
      </c>
      <c r="E732" s="861">
        <v>1632.6267112500116</v>
      </c>
      <c r="F732" s="865"/>
      <c r="H732" s="2662"/>
    </row>
    <row r="733" spans="2:8" ht="15" customHeight="1">
      <c r="B733" s="2660" t="s">
        <v>950</v>
      </c>
      <c r="C733" s="861">
        <v>1164.0871508133464</v>
      </c>
      <c r="D733" s="861">
        <v>38.425406278821221</v>
      </c>
      <c r="E733" s="861">
        <v>1202.5125570921675</v>
      </c>
      <c r="F733" s="865"/>
      <c r="H733" s="2662"/>
    </row>
    <row r="734" spans="2:8" ht="15" customHeight="1">
      <c r="B734" s="2660" t="s">
        <v>951</v>
      </c>
      <c r="C734" s="861">
        <v>724.33461894964842</v>
      </c>
      <c r="D734" s="861">
        <v>21.70627264644785</v>
      </c>
      <c r="E734" s="861">
        <v>746.04089159609623</v>
      </c>
      <c r="F734" s="865"/>
      <c r="H734" s="2662"/>
    </row>
    <row r="735" spans="2:8" ht="15" customHeight="1">
      <c r="B735" s="2660" t="s">
        <v>952</v>
      </c>
      <c r="C735" s="861">
        <v>333.756331292619</v>
      </c>
      <c r="D735" s="861">
        <v>9.2051034697421805</v>
      </c>
      <c r="E735" s="861">
        <v>342.96143476236119</v>
      </c>
      <c r="F735" s="865"/>
      <c r="H735" s="872"/>
    </row>
    <row r="736" spans="2:8" ht="15" customHeight="1">
      <c r="B736" s="2660" t="s">
        <v>2136</v>
      </c>
      <c r="C736" s="861">
        <v>87.212983537574914</v>
      </c>
      <c r="D736" s="861">
        <v>3.995820178871492</v>
      </c>
      <c r="E736" s="861">
        <v>91.208803716446411</v>
      </c>
      <c r="F736" s="865"/>
      <c r="H736" s="872"/>
    </row>
    <row r="737" spans="2:6" ht="15" customHeight="1">
      <c r="B737" s="2661" t="s">
        <v>974</v>
      </c>
      <c r="C737" s="861">
        <v>41</v>
      </c>
      <c r="D737" s="861">
        <v>5</v>
      </c>
      <c r="E737" s="861">
        <v>46</v>
      </c>
      <c r="F737" s="865"/>
    </row>
    <row r="738" spans="2:6" ht="15" customHeight="1">
      <c r="B738" s="2663" t="s">
        <v>935</v>
      </c>
      <c r="C738" s="861"/>
      <c r="D738" s="861"/>
      <c r="E738" s="861"/>
      <c r="F738" s="865"/>
    </row>
    <row r="739" spans="2:6">
      <c r="B739" s="856" t="s">
        <v>2142</v>
      </c>
      <c r="C739" s="887"/>
      <c r="D739" s="887"/>
      <c r="E739" s="887"/>
      <c r="F739" s="865"/>
    </row>
    <row r="740" spans="2:6">
      <c r="B740" s="856"/>
      <c r="C740" s="887"/>
      <c r="D740" s="887"/>
      <c r="E740" s="887"/>
      <c r="F740" s="865"/>
    </row>
    <row r="742" spans="2:6">
      <c r="B742" s="872"/>
    </row>
    <row r="743" spans="2:6">
      <c r="B743" s="839"/>
    </row>
    <row r="744" spans="2:6">
      <c r="B744" s="868"/>
    </row>
    <row r="745" spans="2:6">
      <c r="B745" s="868"/>
    </row>
    <row r="746" spans="2:6">
      <c r="B746" s="869"/>
    </row>
    <row r="747" spans="2:6">
      <c r="B747" s="868"/>
    </row>
    <row r="748" spans="2:6">
      <c r="B748" s="868"/>
    </row>
    <row r="749" spans="2:6">
      <c r="B749" s="869"/>
    </row>
    <row r="750" spans="2:6">
      <c r="B750" s="868"/>
    </row>
    <row r="751" spans="2:6">
      <c r="B751" s="868"/>
    </row>
    <row r="752" spans="2:6">
      <c r="B752" s="869"/>
    </row>
    <row r="753" spans="2:2">
      <c r="B753" s="868"/>
    </row>
    <row r="754" spans="2:2">
      <c r="B754" s="868"/>
    </row>
    <row r="755" spans="2:2">
      <c r="B755" s="869"/>
    </row>
  </sheetData>
  <protectedRanges>
    <protectedRange sqref="C130:F146" name="All_1_1"/>
    <protectedRange sqref="C55:E56 C58:E59" name="All_3"/>
    <protectedRange sqref="C79:D79" name="All_2_2"/>
    <protectedRange sqref="C69:D70 C72:D73 C75:D76 C78:D78" name="All_2_1_1_1"/>
  </protectedRanges>
  <mergeCells count="4">
    <mergeCell ref="B6:E6"/>
    <mergeCell ref="C127:D127"/>
    <mergeCell ref="B127:B128"/>
    <mergeCell ref="E127:F127"/>
  </mergeCells>
  <pageMargins left="1.085" right="0.7" top="0.75" bottom="0.56999999999999995" header="0.3" footer="0.3"/>
  <pageSetup scale="87" orientation="portrait" r:id="rId1"/>
  <headerFooter>
    <oddFooter>&amp;C&amp;P</oddFooter>
  </headerFooter>
  <rowBreaks count="19" manualBreakCount="19">
    <brk id="24" max="16383" man="1"/>
    <brk id="125" max="16383" man="1"/>
    <brk id="170" max="16383" man="1"/>
    <brk id="214" max="5" man="1"/>
    <brk id="236" max="16383" man="1"/>
    <brk id="280" max="5" man="1"/>
    <brk id="302" max="16383" man="1"/>
    <brk id="346" max="5" man="1"/>
    <brk id="368" max="16383" man="1"/>
    <brk id="412" max="5" man="1"/>
    <brk id="434" max="16383" man="1"/>
    <brk id="478" max="5" man="1"/>
    <brk id="500" max="5" man="1"/>
    <brk id="544" max="5" man="1"/>
    <brk id="566" max="16383" man="1"/>
    <brk id="610" max="5" man="1"/>
    <brk id="632" max="16383" man="1"/>
    <brk id="676" max="5" man="1"/>
    <brk id="698"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N468"/>
  <sheetViews>
    <sheetView rightToLeft="1" view="pageBreakPreview" topLeftCell="A375" zoomScaleSheetLayoutView="100" workbookViewId="0">
      <selection activeCell="F390" sqref="F390"/>
    </sheetView>
  </sheetViews>
  <sheetFormatPr defaultRowHeight="15"/>
  <cols>
    <col min="1" max="1" width="4.42578125" customWidth="1"/>
    <col min="2" max="2" width="32.140625" customWidth="1"/>
    <col min="3" max="3" width="11.5703125" bestFit="1" customWidth="1"/>
    <col min="4" max="4" width="13.140625" bestFit="1" customWidth="1"/>
    <col min="5" max="5" width="11.5703125" bestFit="1" customWidth="1"/>
    <col min="6" max="6" width="12.5703125" customWidth="1"/>
  </cols>
  <sheetData>
    <row r="1" spans="2:2" ht="18.75">
      <c r="B1" s="901" t="s">
        <v>980</v>
      </c>
    </row>
    <row r="2" spans="2:2">
      <c r="B2" s="902" t="s">
        <v>981</v>
      </c>
    </row>
    <row r="3" spans="2:2">
      <c r="B3" s="903" t="s">
        <v>982</v>
      </c>
    </row>
    <row r="18" spans="2:8">
      <c r="B18" s="904" t="s">
        <v>935</v>
      </c>
    </row>
    <row r="20" spans="2:8">
      <c r="B20" s="905" t="s">
        <v>983</v>
      </c>
      <c r="C20" s="906"/>
      <c r="D20" s="906"/>
      <c r="E20" s="906"/>
      <c r="F20" s="906"/>
    </row>
    <row r="21" spans="2:8">
      <c r="B21" s="2600" t="s">
        <v>2125</v>
      </c>
      <c r="C21" s="906"/>
      <c r="D21" s="906"/>
      <c r="E21" s="906"/>
      <c r="F21" s="906"/>
    </row>
    <row r="22" spans="2:8">
      <c r="B22" s="2554" t="s">
        <v>471</v>
      </c>
      <c r="C22" s="2594">
        <v>2005</v>
      </c>
      <c r="D22" s="2595">
        <v>2008</v>
      </c>
      <c r="E22" s="2594">
        <v>2009</v>
      </c>
      <c r="F22" s="2595">
        <v>2010</v>
      </c>
    </row>
    <row r="23" spans="2:8">
      <c r="B23" s="2599" t="s">
        <v>984</v>
      </c>
      <c r="C23" s="2597">
        <v>106.30802008826663</v>
      </c>
      <c r="D23" s="2597">
        <v>105.71098098749367</v>
      </c>
      <c r="E23" s="2597">
        <v>105.85151601020119</v>
      </c>
      <c r="F23" s="2597">
        <v>108.41022001419446</v>
      </c>
    </row>
    <row r="24" spans="2:8">
      <c r="B24" s="2609" t="s">
        <v>985</v>
      </c>
      <c r="C24" s="913">
        <v>105.1893876188887</v>
      </c>
      <c r="D24" s="913">
        <v>103.21022284556646</v>
      </c>
      <c r="E24" s="913">
        <v>106.94103194103195</v>
      </c>
      <c r="F24" s="913">
        <v>107.32718894009217</v>
      </c>
    </row>
    <row r="25" spans="2:8">
      <c r="B25" s="2609" t="s">
        <v>986</v>
      </c>
      <c r="C25" s="913">
        <v>107.24576863897049</v>
      </c>
      <c r="D25" s="913">
        <v>107.96543809909545</v>
      </c>
      <c r="E25" s="913">
        <v>104.98023715415019</v>
      </c>
      <c r="F25" s="913">
        <v>109.25925925925925</v>
      </c>
    </row>
    <row r="26" spans="2:8">
      <c r="B26" s="904" t="s">
        <v>935</v>
      </c>
      <c r="C26" s="906"/>
      <c r="D26" s="906"/>
      <c r="E26" s="906"/>
      <c r="F26" s="906"/>
    </row>
    <row r="28" spans="2:8">
      <c r="B28" s="905" t="s">
        <v>2126</v>
      </c>
      <c r="C28" s="873"/>
      <c r="D28" s="873"/>
      <c r="E28" s="873"/>
      <c r="F28" s="873"/>
    </row>
    <row r="29" spans="2:8" ht="19.5" customHeight="1">
      <c r="B29" s="2554" t="s">
        <v>987</v>
      </c>
      <c r="C29" s="2554" t="s">
        <v>285</v>
      </c>
      <c r="D29" s="2568" t="s">
        <v>289</v>
      </c>
      <c r="E29" s="2554" t="s">
        <v>290</v>
      </c>
      <c r="F29" s="2568" t="s">
        <v>155</v>
      </c>
    </row>
    <row r="30" spans="2:8" ht="21" customHeight="1">
      <c r="B30" s="2599" t="s">
        <v>325</v>
      </c>
      <c r="C30" s="2603">
        <v>29317</v>
      </c>
      <c r="D30" s="2604">
        <v>17648</v>
      </c>
      <c r="E30" s="2604">
        <v>10662</v>
      </c>
      <c r="F30" s="2604">
        <v>1007</v>
      </c>
    </row>
    <row r="31" spans="2:8" ht="15" customHeight="1">
      <c r="B31" s="2596" t="s">
        <v>930</v>
      </c>
      <c r="C31" s="2601">
        <v>15247</v>
      </c>
      <c r="D31" s="2606">
        <v>9114</v>
      </c>
      <c r="E31" s="2606">
        <v>5575</v>
      </c>
      <c r="F31" s="2606">
        <v>558</v>
      </c>
      <c r="H31" s="908"/>
    </row>
    <row r="32" spans="2:8">
      <c r="B32" s="2596" t="s">
        <v>931</v>
      </c>
      <c r="C32" s="2601">
        <v>14070</v>
      </c>
      <c r="D32" s="2606">
        <v>8534</v>
      </c>
      <c r="E32" s="2606">
        <v>5087</v>
      </c>
      <c r="F32" s="2606">
        <v>449</v>
      </c>
    </row>
    <row r="33" spans="2:6" ht="18.75" customHeight="1">
      <c r="B33" s="2609" t="s">
        <v>939</v>
      </c>
      <c r="C33" s="2601">
        <v>13497</v>
      </c>
      <c r="D33" s="2602">
        <v>7044</v>
      </c>
      <c r="E33" s="2602">
        <v>5993</v>
      </c>
      <c r="F33" s="2602">
        <v>460</v>
      </c>
    </row>
    <row r="34" spans="2:6">
      <c r="B34" s="2596" t="s">
        <v>930</v>
      </c>
      <c r="C34" s="2601">
        <v>6987</v>
      </c>
      <c r="D34" s="2606">
        <v>3580</v>
      </c>
      <c r="E34" s="2606">
        <v>3149</v>
      </c>
      <c r="F34" s="2606">
        <v>258</v>
      </c>
    </row>
    <row r="35" spans="2:6">
      <c r="B35" s="2596" t="s">
        <v>931</v>
      </c>
      <c r="C35" s="2601">
        <v>6510</v>
      </c>
      <c r="D35" s="2606">
        <v>3464</v>
      </c>
      <c r="E35" s="2606">
        <v>2844</v>
      </c>
      <c r="F35" s="2606">
        <v>202</v>
      </c>
    </row>
    <row r="36" spans="2:6" ht="21" customHeight="1">
      <c r="B36" s="2609" t="s">
        <v>940</v>
      </c>
      <c r="C36" s="2601">
        <v>15820</v>
      </c>
      <c r="D36" s="2602">
        <v>10604</v>
      </c>
      <c r="E36" s="2602">
        <v>4669</v>
      </c>
      <c r="F36" s="2602">
        <v>547</v>
      </c>
    </row>
    <row r="37" spans="2:6">
      <c r="B37" s="2596" t="s">
        <v>930</v>
      </c>
      <c r="C37" s="2601">
        <v>8260</v>
      </c>
      <c r="D37" s="2606">
        <v>5534</v>
      </c>
      <c r="E37" s="2606">
        <v>2426</v>
      </c>
      <c r="F37" s="2606">
        <v>300</v>
      </c>
    </row>
    <row r="38" spans="2:6">
      <c r="B38" s="2596" t="s">
        <v>931</v>
      </c>
      <c r="C38" s="2601">
        <v>7560</v>
      </c>
      <c r="D38" s="2606">
        <v>5070</v>
      </c>
      <c r="E38" s="2606">
        <v>2243</v>
      </c>
      <c r="F38" s="2606">
        <v>247</v>
      </c>
    </row>
    <row r="39" spans="2:6">
      <c r="B39" s="904" t="s">
        <v>988</v>
      </c>
      <c r="C39" s="909"/>
      <c r="D39" s="909"/>
      <c r="E39" s="910"/>
      <c r="F39" s="910"/>
    </row>
    <row r="40" spans="2:6">
      <c r="B40" s="911" t="s">
        <v>989</v>
      </c>
      <c r="C40" s="909"/>
      <c r="D40" s="909"/>
      <c r="E40" s="910"/>
      <c r="F40" s="910"/>
    </row>
    <row r="41" spans="2:6">
      <c r="B41" s="911"/>
      <c r="C41" s="909"/>
      <c r="D41" s="909"/>
      <c r="E41" s="910"/>
      <c r="F41" s="910"/>
    </row>
    <row r="42" spans="2:6">
      <c r="B42" s="905" t="s">
        <v>2143</v>
      </c>
      <c r="C42" s="912"/>
      <c r="D42" s="912"/>
      <c r="E42" s="912"/>
      <c r="F42" s="912"/>
    </row>
    <row r="43" spans="2:6" ht="16.5" customHeight="1">
      <c r="B43" s="2564" t="s">
        <v>987</v>
      </c>
      <c r="C43" s="2564">
        <v>2005</v>
      </c>
      <c r="D43" s="2586">
        <v>2008</v>
      </c>
      <c r="E43" s="2564">
        <v>2009</v>
      </c>
      <c r="F43" s="2586">
        <v>2010</v>
      </c>
    </row>
    <row r="44" spans="2:6">
      <c r="B44" s="2599" t="s">
        <v>325</v>
      </c>
      <c r="C44" s="2597">
        <v>19.730455364977804</v>
      </c>
      <c r="D44" s="2597">
        <v>16.780412743529666</v>
      </c>
      <c r="E44" s="2597">
        <v>15.91308538830312</v>
      </c>
      <c r="F44" s="2597">
        <v>14.924334366311536</v>
      </c>
    </row>
    <row r="45" spans="2:6">
      <c r="B45" s="2608" t="s">
        <v>939</v>
      </c>
      <c r="C45" s="913">
        <v>35.710844195166395</v>
      </c>
      <c r="D45" s="913">
        <v>32.951856332927385</v>
      </c>
      <c r="E45" s="913">
        <v>32.523310374989698</v>
      </c>
      <c r="F45" s="913">
        <v>31.116607890319447</v>
      </c>
    </row>
    <row r="46" spans="2:6">
      <c r="B46" s="2608" t="s">
        <v>940</v>
      </c>
      <c r="C46" s="913">
        <v>14.386968719249918</v>
      </c>
      <c r="D46" s="913">
        <v>11.848703851176275</v>
      </c>
      <c r="E46" s="913">
        <v>11.021558587281579</v>
      </c>
      <c r="F46" s="913">
        <v>10.313772733585388</v>
      </c>
    </row>
    <row r="47" spans="2:6">
      <c r="B47" s="904" t="s">
        <v>935</v>
      </c>
      <c r="C47" s="906"/>
      <c r="D47" s="906"/>
      <c r="E47" s="906"/>
      <c r="F47" s="906"/>
    </row>
    <row r="48" spans="2:6">
      <c r="B48" s="911" t="s">
        <v>2144</v>
      </c>
      <c r="C48" s="906"/>
      <c r="D48" s="906"/>
      <c r="E48" s="906"/>
      <c r="F48" s="906"/>
    </row>
    <row r="49" spans="2:7">
      <c r="B49" s="911"/>
      <c r="C49" s="909"/>
      <c r="D49" s="909"/>
      <c r="E49" s="910"/>
      <c r="F49" s="910"/>
    </row>
    <row r="50" spans="2:7" ht="15" customHeight="1">
      <c r="B50" s="2770" t="s">
        <v>2146</v>
      </c>
      <c r="C50" s="2770"/>
      <c r="D50" s="2770"/>
      <c r="E50" s="2770"/>
      <c r="F50" s="2770"/>
    </row>
    <row r="51" spans="2:7" ht="18.75" customHeight="1">
      <c r="B51" s="2554" t="s">
        <v>987</v>
      </c>
      <c r="C51" s="2554" t="s">
        <v>694</v>
      </c>
      <c r="D51" s="2568" t="s">
        <v>289</v>
      </c>
      <c r="E51" s="2554" t="s">
        <v>290</v>
      </c>
      <c r="F51" s="2568" t="s">
        <v>155</v>
      </c>
    </row>
    <row r="52" spans="2:7">
      <c r="B52" s="2610" t="s">
        <v>325</v>
      </c>
      <c r="C52" s="2597">
        <v>14.924334366311539</v>
      </c>
      <c r="D52" s="2597">
        <v>14.756732738431316</v>
      </c>
      <c r="E52" s="2597">
        <v>18.788464347498596</v>
      </c>
      <c r="F52" s="2597">
        <v>5.0555531071000148</v>
      </c>
    </row>
    <row r="53" spans="2:7">
      <c r="B53" s="2612" t="s">
        <v>939</v>
      </c>
      <c r="C53" s="913">
        <v>31.11660789031945</v>
      </c>
      <c r="D53" s="913">
        <v>30.868660313287325</v>
      </c>
      <c r="E53" s="913">
        <v>33.83428932749198</v>
      </c>
      <c r="F53" s="913">
        <v>16.177449365089558</v>
      </c>
    </row>
    <row r="54" spans="2:7">
      <c r="B54" s="2612" t="s">
        <v>940</v>
      </c>
      <c r="C54" s="913">
        <v>10.313772733585392</v>
      </c>
      <c r="D54" s="913">
        <v>10.94257418794934</v>
      </c>
      <c r="E54" s="913">
        <v>11.938336917306113</v>
      </c>
      <c r="F54" s="913">
        <v>3.1487577786800993</v>
      </c>
    </row>
    <row r="55" spans="2:7">
      <c r="B55" s="904" t="s">
        <v>935</v>
      </c>
      <c r="C55" s="909"/>
      <c r="D55" s="909"/>
      <c r="E55" s="910"/>
      <c r="F55" s="910"/>
    </row>
    <row r="56" spans="2:7">
      <c r="B56" s="911" t="s">
        <v>2145</v>
      </c>
      <c r="C56" s="909"/>
      <c r="D56" s="909"/>
      <c r="E56" s="910"/>
      <c r="F56" s="910"/>
    </row>
    <row r="57" spans="2:7">
      <c r="B57" s="911"/>
      <c r="C57" s="909"/>
      <c r="D57" s="909"/>
      <c r="E57" s="910"/>
      <c r="F57" s="910"/>
    </row>
    <row r="58" spans="2:7">
      <c r="B58" s="905" t="s">
        <v>2127</v>
      </c>
      <c r="C58" s="873"/>
      <c r="D58" s="873"/>
      <c r="E58" s="873"/>
      <c r="F58" s="873"/>
    </row>
    <row r="59" spans="2:7" s="918" customFormat="1" ht="12.75">
      <c r="B59" s="2554" t="s">
        <v>987</v>
      </c>
      <c r="C59" s="2554" t="s">
        <v>285</v>
      </c>
      <c r="D59" s="2568" t="s">
        <v>289</v>
      </c>
      <c r="E59" s="2554" t="s">
        <v>290</v>
      </c>
      <c r="F59" s="2568" t="s">
        <v>155</v>
      </c>
    </row>
    <row r="60" spans="2:7" ht="15.75" customHeight="1">
      <c r="B60" s="2610" t="s">
        <v>325</v>
      </c>
      <c r="C60" s="2603">
        <v>2853</v>
      </c>
      <c r="D60" s="2604">
        <v>1698</v>
      </c>
      <c r="E60" s="2604">
        <v>960</v>
      </c>
      <c r="F60" s="2604">
        <v>195</v>
      </c>
      <c r="G60" s="919"/>
    </row>
    <row r="61" spans="2:7">
      <c r="B61" s="2596" t="s">
        <v>930</v>
      </c>
      <c r="C61" s="2601">
        <v>2034</v>
      </c>
      <c r="D61" s="907">
        <v>1246</v>
      </c>
      <c r="E61" s="907">
        <v>615</v>
      </c>
      <c r="F61" s="907">
        <v>173</v>
      </c>
      <c r="G61" s="920"/>
    </row>
    <row r="62" spans="2:7">
      <c r="B62" s="2596" t="s">
        <v>931</v>
      </c>
      <c r="C62" s="2601">
        <v>819</v>
      </c>
      <c r="D62" s="907">
        <v>452</v>
      </c>
      <c r="E62" s="907">
        <v>345</v>
      </c>
      <c r="F62" s="907">
        <v>22</v>
      </c>
      <c r="G62" s="920"/>
    </row>
    <row r="63" spans="2:7">
      <c r="B63" s="2612" t="s">
        <v>939</v>
      </c>
      <c r="C63" s="2601">
        <v>965</v>
      </c>
      <c r="D63" s="2605">
        <v>536</v>
      </c>
      <c r="E63" s="2605">
        <v>383</v>
      </c>
      <c r="F63" s="2605">
        <v>46</v>
      </c>
      <c r="G63" s="920"/>
    </row>
    <row r="64" spans="2:7">
      <c r="B64" s="2596" t="s">
        <v>930</v>
      </c>
      <c r="C64" s="2601">
        <v>572</v>
      </c>
      <c r="D64" s="907">
        <v>317</v>
      </c>
      <c r="E64" s="907">
        <v>220</v>
      </c>
      <c r="F64" s="907">
        <v>35</v>
      </c>
      <c r="G64" s="920"/>
    </row>
    <row r="65" spans="2:7">
      <c r="B65" s="2596" t="s">
        <v>931</v>
      </c>
      <c r="C65" s="2601">
        <v>393</v>
      </c>
      <c r="D65" s="907">
        <v>219</v>
      </c>
      <c r="E65" s="907">
        <v>163</v>
      </c>
      <c r="F65" s="907">
        <v>11</v>
      </c>
      <c r="G65" s="920"/>
    </row>
    <row r="66" spans="2:7">
      <c r="B66" s="2612" t="s">
        <v>940</v>
      </c>
      <c r="C66" s="2601">
        <v>1888</v>
      </c>
      <c r="D66" s="2605">
        <v>1162</v>
      </c>
      <c r="E66" s="2605">
        <v>577</v>
      </c>
      <c r="F66" s="2605">
        <v>149</v>
      </c>
      <c r="G66" s="920"/>
    </row>
    <row r="67" spans="2:7">
      <c r="B67" s="2596" t="s">
        <v>930</v>
      </c>
      <c r="C67" s="2601">
        <v>1462</v>
      </c>
      <c r="D67" s="907">
        <v>929</v>
      </c>
      <c r="E67" s="907">
        <v>395</v>
      </c>
      <c r="F67" s="907">
        <v>138</v>
      </c>
      <c r="G67" s="920"/>
    </row>
    <row r="68" spans="2:7">
      <c r="B68" s="2596" t="s">
        <v>931</v>
      </c>
      <c r="C68" s="2601">
        <v>426</v>
      </c>
      <c r="D68" s="907">
        <v>233</v>
      </c>
      <c r="E68" s="907">
        <v>182</v>
      </c>
      <c r="F68" s="907">
        <v>11</v>
      </c>
      <c r="G68" s="920"/>
    </row>
    <row r="69" spans="2:7">
      <c r="B69" s="904" t="s">
        <v>988</v>
      </c>
      <c r="C69" s="909"/>
      <c r="D69" s="909"/>
      <c r="E69" s="909"/>
      <c r="F69" s="910"/>
      <c r="G69" s="920"/>
    </row>
    <row r="70" spans="2:7">
      <c r="B70" s="911" t="s">
        <v>990</v>
      </c>
      <c r="C70" s="909"/>
      <c r="D70" s="909"/>
      <c r="E70" s="909"/>
      <c r="F70" s="910"/>
      <c r="G70" s="920"/>
    </row>
    <row r="71" spans="2:7">
      <c r="B71" s="921"/>
      <c r="C71" s="909"/>
      <c r="D71" s="909"/>
      <c r="E71" s="909"/>
      <c r="F71" s="910"/>
      <c r="G71" s="920"/>
    </row>
    <row r="72" spans="2:7">
      <c r="B72" s="2770" t="s">
        <v>991</v>
      </c>
      <c r="C72" s="2770"/>
      <c r="D72" s="2770"/>
      <c r="E72" s="2770"/>
      <c r="F72" s="2770"/>
      <c r="G72" s="920"/>
    </row>
    <row r="73" spans="2:7" s="918" customFormat="1" ht="15" customHeight="1">
      <c r="B73" s="2554" t="s">
        <v>987</v>
      </c>
      <c r="C73" s="2594">
        <v>2005</v>
      </c>
      <c r="D73" s="2595">
        <v>2008</v>
      </c>
      <c r="E73" s="2594">
        <v>2009</v>
      </c>
      <c r="F73" s="2595">
        <v>2010</v>
      </c>
      <c r="G73" s="922"/>
    </row>
    <row r="74" spans="2:7">
      <c r="B74" s="2613" t="s">
        <v>325</v>
      </c>
      <c r="C74" s="2597">
        <v>1.7778004077985015</v>
      </c>
      <c r="D74" s="2597">
        <v>1.7390159256630935</v>
      </c>
      <c r="E74" s="2597">
        <v>1.6357609446900274</v>
      </c>
      <c r="F74" s="2597">
        <v>1.4631600708510153</v>
      </c>
      <c r="G74" s="920"/>
    </row>
    <row r="75" spans="2:7">
      <c r="B75" s="2607" t="s">
        <v>930</v>
      </c>
      <c r="C75" s="913">
        <v>1.9048884251294289</v>
      </c>
      <c r="D75" s="913">
        <v>1.8562496492248537</v>
      </c>
      <c r="E75" s="913">
        <v>1.7646355911726854</v>
      </c>
      <c r="F75" s="913">
        <v>1.4866434416808023</v>
      </c>
      <c r="G75" s="920"/>
    </row>
    <row r="76" spans="2:7">
      <c r="B76" s="2607" t="s">
        <v>931</v>
      </c>
      <c r="C76" s="913">
        <v>1.5271284529673004</v>
      </c>
      <c r="D76" s="913">
        <v>1.4793164784031387</v>
      </c>
      <c r="E76" s="913">
        <v>1.3434146148241113</v>
      </c>
      <c r="F76" s="913">
        <v>1.4046640110227595</v>
      </c>
      <c r="G76" s="920"/>
    </row>
    <row r="77" spans="2:7">
      <c r="B77" s="2608" t="s">
        <v>939</v>
      </c>
      <c r="C77" s="2614">
        <v>2.3783997231716092</v>
      </c>
      <c r="D77" s="2614">
        <v>2.4789701735124052</v>
      </c>
      <c r="E77" s="2614">
        <v>2.3718683951787871</v>
      </c>
      <c r="F77" s="2614">
        <v>2.2292013505659289</v>
      </c>
      <c r="G77" s="920"/>
    </row>
    <row r="78" spans="2:7">
      <c r="B78" s="2607" t="s">
        <v>930</v>
      </c>
      <c r="C78" s="913">
        <v>2.8413661825787755</v>
      </c>
      <c r="D78" s="913">
        <v>3.1420713816902275</v>
      </c>
      <c r="E78" s="913">
        <v>2.9608366621006241</v>
      </c>
      <c r="F78" s="913">
        <v>2.6257936305858389</v>
      </c>
      <c r="G78" s="920"/>
    </row>
    <row r="79" spans="2:7">
      <c r="B79" s="2607" t="s">
        <v>931</v>
      </c>
      <c r="C79" s="913">
        <v>1.9062796017420029</v>
      </c>
      <c r="D79" s="913">
        <v>1.8066413862062425</v>
      </c>
      <c r="E79" s="913">
        <v>1.7762320120534059</v>
      </c>
      <c r="F79" s="913">
        <v>1.8198763138665606</v>
      </c>
      <c r="G79" s="920"/>
    </row>
    <row r="80" spans="2:7">
      <c r="B80" s="2608" t="s">
        <v>940</v>
      </c>
      <c r="C80" s="2614">
        <v>1.5769733531359251</v>
      </c>
      <c r="D80" s="2614">
        <v>1.4976257074941708</v>
      </c>
      <c r="E80" s="2614">
        <v>1.4091167098419748</v>
      </c>
      <c r="F80" s="2614">
        <v>1.2308724981674595</v>
      </c>
      <c r="G80" s="920"/>
    </row>
    <row r="81" spans="2:7">
      <c r="B81" s="2607" t="s">
        <v>930</v>
      </c>
      <c r="C81" s="913">
        <v>1.6842717908599605</v>
      </c>
      <c r="D81" s="913">
        <v>1.5761996874753053</v>
      </c>
      <c r="E81" s="913">
        <v>1.5193521473836473</v>
      </c>
      <c r="F81" s="913">
        <v>1.2584148274370583</v>
      </c>
      <c r="G81" s="920"/>
    </row>
    <row r="82" spans="2:7">
      <c r="B82" s="2607" t="s">
        <v>931</v>
      </c>
      <c r="C82" s="913">
        <v>1.3056153554846286</v>
      </c>
      <c r="D82" s="913">
        <v>1.271817193829391</v>
      </c>
      <c r="E82" s="913">
        <v>1.078256731579476</v>
      </c>
      <c r="F82" s="913">
        <v>1.1448774186806283</v>
      </c>
      <c r="G82" s="920"/>
    </row>
    <row r="83" spans="2:7">
      <c r="B83" s="904" t="s">
        <v>935</v>
      </c>
      <c r="C83" s="906"/>
      <c r="D83" s="906"/>
      <c r="E83" s="906"/>
      <c r="F83" s="906"/>
      <c r="G83" s="920"/>
    </row>
    <row r="84" spans="2:7">
      <c r="B84" s="911" t="s">
        <v>992</v>
      </c>
      <c r="C84" s="906"/>
      <c r="D84" s="906"/>
      <c r="E84" s="906"/>
      <c r="F84" s="906"/>
      <c r="G84" s="920"/>
    </row>
    <row r="85" spans="2:7">
      <c r="B85" s="921"/>
      <c r="C85" s="909"/>
      <c r="D85" s="909"/>
      <c r="E85" s="909"/>
      <c r="F85" s="910"/>
      <c r="G85" s="920"/>
    </row>
    <row r="86" spans="2:7" ht="15" customHeight="1">
      <c r="B86" s="2770" t="s">
        <v>993</v>
      </c>
      <c r="C86" s="2770"/>
      <c r="D86" s="2770"/>
      <c r="E86" s="2770"/>
      <c r="F86" s="2770"/>
    </row>
    <row r="87" spans="2:7">
      <c r="B87" s="2554" t="s">
        <v>987</v>
      </c>
      <c r="C87" s="2554" t="s">
        <v>285</v>
      </c>
      <c r="D87" s="2568" t="s">
        <v>289</v>
      </c>
      <c r="E87" s="2554" t="s">
        <v>290</v>
      </c>
      <c r="F87" s="2568" t="s">
        <v>155</v>
      </c>
    </row>
    <row r="88" spans="2:7">
      <c r="B88" s="2610" t="s">
        <v>325</v>
      </c>
      <c r="C88" s="2616">
        <v>1.4631600708510155</v>
      </c>
      <c r="D88" s="2616">
        <v>1.4299030138212823</v>
      </c>
      <c r="E88" s="2616">
        <v>1.7070822796059986</v>
      </c>
      <c r="F88" s="2616">
        <v>0.97450485528248809</v>
      </c>
    </row>
    <row r="89" spans="2:7">
      <c r="B89" s="2596" t="s">
        <v>930</v>
      </c>
      <c r="C89" s="2615">
        <v>1.4866434416808025</v>
      </c>
      <c r="D89" s="917">
        <v>1.5081957741630296</v>
      </c>
      <c r="E89" s="917">
        <v>1.6494834442696997</v>
      </c>
      <c r="F89" s="917">
        <v>1.0226145946346612</v>
      </c>
    </row>
    <row r="90" spans="2:7">
      <c r="B90" s="2596" t="s">
        <v>931</v>
      </c>
      <c r="C90" s="2615">
        <v>1.4046640110227595</v>
      </c>
      <c r="D90" s="917">
        <v>1.2496930339163417</v>
      </c>
      <c r="E90" s="917">
        <v>1.8160155778446099</v>
      </c>
      <c r="F90" s="917">
        <v>0.70912890009856822</v>
      </c>
    </row>
    <row r="91" spans="2:7">
      <c r="B91" s="2612" t="s">
        <v>939</v>
      </c>
      <c r="C91" s="2615">
        <v>2.2292013505659294</v>
      </c>
      <c r="D91" s="2617">
        <v>2.3529411764705879</v>
      </c>
      <c r="E91" s="2617">
        <v>2.1679237613477258</v>
      </c>
      <c r="F91" s="2617">
        <v>1.617744936508956</v>
      </c>
    </row>
    <row r="92" spans="2:7">
      <c r="B92" s="2596" t="s">
        <v>930</v>
      </c>
      <c r="C92" s="2615">
        <v>2.6257936305858389</v>
      </c>
      <c r="D92" s="917">
        <v>2.7702041387024612</v>
      </c>
      <c r="E92" s="917">
        <v>2.5096965548710926</v>
      </c>
      <c r="F92" s="917">
        <v>2.2226594891987603</v>
      </c>
    </row>
    <row r="93" spans="2:7">
      <c r="B93" s="2596" t="s">
        <v>931</v>
      </c>
      <c r="C93" s="2615">
        <v>1.8198763138665603</v>
      </c>
      <c r="D93" s="917">
        <v>1.9245472041338221</v>
      </c>
      <c r="E93" s="917">
        <v>1.8218804488755758</v>
      </c>
      <c r="F93" s="917">
        <v>0.86697855882987096</v>
      </c>
    </row>
    <row r="94" spans="2:7">
      <c r="B94" s="2612" t="s">
        <v>940</v>
      </c>
      <c r="C94" s="2615">
        <v>1.2308724981674599</v>
      </c>
      <c r="D94" s="2617">
        <v>1.1991013963030115</v>
      </c>
      <c r="E94" s="2617">
        <v>1.4753524097848849</v>
      </c>
      <c r="F94" s="2617">
        <v>0.85770550095673648</v>
      </c>
    </row>
    <row r="95" spans="2:7">
      <c r="B95" s="2596" t="s">
        <v>930</v>
      </c>
      <c r="C95" s="2615">
        <v>1.2584148274370586</v>
      </c>
      <c r="D95" s="917">
        <v>1.2968303734703963</v>
      </c>
      <c r="E95" s="917">
        <v>1.3619092933931884</v>
      </c>
      <c r="F95" s="917">
        <v>0.88812768064902392</v>
      </c>
    </row>
    <row r="96" spans="2:7">
      <c r="B96" s="2596" t="s">
        <v>931</v>
      </c>
      <c r="C96" s="2615">
        <v>1.1448774186806285</v>
      </c>
      <c r="D96" s="917">
        <v>0.92205289338615026</v>
      </c>
      <c r="E96" s="917">
        <v>1.8009281706725775</v>
      </c>
      <c r="F96" s="917">
        <v>0.59990498046114715</v>
      </c>
    </row>
    <row r="97" spans="2:7">
      <c r="B97" s="904" t="s">
        <v>935</v>
      </c>
      <c r="C97" s="909"/>
      <c r="D97" s="909"/>
      <c r="E97" s="909"/>
      <c r="F97" s="910"/>
    </row>
    <row r="98" spans="2:7">
      <c r="B98" s="911" t="s">
        <v>990</v>
      </c>
      <c r="C98" s="909"/>
      <c r="D98" s="909"/>
      <c r="E98" s="909"/>
      <c r="F98" s="910"/>
    </row>
    <row r="99" spans="2:7">
      <c r="B99" s="911"/>
      <c r="C99" s="909"/>
      <c r="D99" s="909"/>
      <c r="E99" s="909"/>
      <c r="F99" s="910"/>
    </row>
    <row r="100" spans="2:7">
      <c r="B100" s="2618" t="s">
        <v>2128</v>
      </c>
      <c r="C100" s="2619"/>
      <c r="D100" s="2619"/>
      <c r="E100" s="2619"/>
      <c r="G100" s="920"/>
    </row>
    <row r="101" spans="2:7">
      <c r="B101" s="2621" t="s">
        <v>941</v>
      </c>
      <c r="C101" s="2554" t="s">
        <v>285</v>
      </c>
      <c r="D101" s="2555" t="s">
        <v>930</v>
      </c>
      <c r="E101" s="2555" t="s">
        <v>931</v>
      </c>
      <c r="F101" s="923"/>
      <c r="G101" s="920"/>
    </row>
    <row r="102" spans="2:7">
      <c r="B102" s="2622" t="s">
        <v>285</v>
      </c>
      <c r="C102" s="2623">
        <v>1.4631600708510155</v>
      </c>
      <c r="D102" s="2623">
        <v>1.4866434416808025</v>
      </c>
      <c r="E102" s="2623">
        <v>1.4046640110227595</v>
      </c>
      <c r="F102" s="924"/>
      <c r="G102" s="920"/>
    </row>
    <row r="103" spans="2:7">
      <c r="B103" s="2624" t="s">
        <v>957</v>
      </c>
      <c r="C103" s="2620">
        <v>2.068862634686131</v>
      </c>
      <c r="D103" s="2620">
        <v>2.2548613721350312</v>
      </c>
      <c r="E103" s="2620">
        <v>1.8159341109644926</v>
      </c>
      <c r="F103" s="924"/>
      <c r="G103" s="920"/>
    </row>
    <row r="104" spans="2:7">
      <c r="B104" s="2624" t="s">
        <v>958</v>
      </c>
      <c r="C104" s="2620">
        <v>0.29862198979908983</v>
      </c>
      <c r="D104" s="2620">
        <v>0.39162650343305089</v>
      </c>
      <c r="E104" s="2620">
        <v>0.18737574947723168</v>
      </c>
      <c r="F104" s="924"/>
      <c r="G104" s="920"/>
    </row>
    <row r="105" spans="2:7">
      <c r="B105" s="2624" t="s">
        <v>959</v>
      </c>
      <c r="C105" s="2620">
        <v>0.12937046330946581</v>
      </c>
      <c r="D105" s="2620">
        <v>0.13980847241182517</v>
      </c>
      <c r="E105" s="2620">
        <v>0.11690212581213134</v>
      </c>
      <c r="F105" s="924"/>
      <c r="G105" s="920"/>
    </row>
    <row r="106" spans="2:7">
      <c r="B106" s="2624" t="s">
        <v>960</v>
      </c>
      <c r="C106" s="2620">
        <v>0.39385454401400083</v>
      </c>
      <c r="D106" s="2620">
        <v>0.60385737771953196</v>
      </c>
      <c r="E106" s="2620">
        <v>0.14851773651309008</v>
      </c>
      <c r="F106" s="924"/>
      <c r="G106" s="920"/>
    </row>
    <row r="107" spans="2:7">
      <c r="B107" s="2624" t="s">
        <v>961</v>
      </c>
      <c r="C107" s="2620">
        <v>0.69198456896218818</v>
      </c>
      <c r="D107" s="2620">
        <v>0.9424200233372434</v>
      </c>
      <c r="E107" s="2620">
        <v>0.25156351823771389</v>
      </c>
      <c r="F107" s="924"/>
    </row>
    <row r="108" spans="2:7">
      <c r="B108" s="2624" t="s">
        <v>962</v>
      </c>
      <c r="C108" s="2620">
        <v>0.67386135920703794</v>
      </c>
      <c r="D108" s="2620">
        <v>0.79613285109565679</v>
      </c>
      <c r="E108" s="2620">
        <v>0.33086315507367925</v>
      </c>
      <c r="F108" s="924"/>
    </row>
    <row r="109" spans="2:7">
      <c r="B109" s="2624" t="s">
        <v>963</v>
      </c>
      <c r="C109" s="2620">
        <v>0.65486905039210141</v>
      </c>
      <c r="D109" s="2620">
        <v>0.74392904618999489</v>
      </c>
      <c r="E109" s="2620">
        <v>0.34804894681896775</v>
      </c>
      <c r="F109" s="924"/>
    </row>
    <row r="110" spans="2:7">
      <c r="B110" s="2624" t="s">
        <v>964</v>
      </c>
      <c r="C110" s="2620">
        <v>0.76973578435363721</v>
      </c>
      <c r="D110" s="2620">
        <v>0.8037835388360377</v>
      </c>
      <c r="E110" s="2620">
        <v>0.64363913505255066</v>
      </c>
      <c r="F110" s="924"/>
    </row>
    <row r="111" spans="2:7">
      <c r="B111" s="2624" t="s">
        <v>965</v>
      </c>
      <c r="C111" s="2620">
        <v>1.1571105308186354</v>
      </c>
      <c r="D111" s="2620">
        <v>1.2136912298259745</v>
      </c>
      <c r="E111" s="2620">
        <v>0.92985793212922396</v>
      </c>
      <c r="F111" s="924"/>
    </row>
    <row r="112" spans="2:7">
      <c r="B112" s="2624" t="s">
        <v>966</v>
      </c>
      <c r="C112" s="2620">
        <v>1.4466156678130113</v>
      </c>
      <c r="D112" s="2620">
        <v>1.3917146335312427</v>
      </c>
      <c r="E112" s="2620">
        <v>1.6918950843927718</v>
      </c>
      <c r="F112" s="924"/>
    </row>
    <row r="113" spans="2:8" ht="15.75">
      <c r="B113" s="2624" t="s">
        <v>967</v>
      </c>
      <c r="C113" s="2620">
        <v>2.8175357620678922</v>
      </c>
      <c r="D113" s="2620">
        <v>2.800971697824246</v>
      </c>
      <c r="E113" s="2620">
        <v>2.8937275456647944</v>
      </c>
      <c r="F113" s="924"/>
      <c r="G113" s="925"/>
    </row>
    <row r="114" spans="2:8" ht="15.75">
      <c r="B114" s="2624" t="s">
        <v>968</v>
      </c>
      <c r="C114" s="2620">
        <v>5.3732322788262232</v>
      </c>
      <c r="D114" s="2620">
        <v>4.881278722771726</v>
      </c>
      <c r="E114" s="2620">
        <v>7.4562514978317616</v>
      </c>
      <c r="F114" s="924"/>
      <c r="G114" s="925"/>
    </row>
    <row r="115" spans="2:8">
      <c r="B115" s="2624" t="s">
        <v>969</v>
      </c>
      <c r="C115" s="2620">
        <v>13.075468499896319</v>
      </c>
      <c r="D115" s="2620">
        <v>12.24223009565628</v>
      </c>
      <c r="E115" s="2620">
        <v>15.154494559581188</v>
      </c>
      <c r="F115" s="924"/>
    </row>
    <row r="116" spans="2:8">
      <c r="B116" s="2624" t="s">
        <v>970</v>
      </c>
      <c r="C116" s="2620">
        <v>20.571415973114668</v>
      </c>
      <c r="D116" s="2620">
        <v>20.715324944891645</v>
      </c>
      <c r="E116" s="2620">
        <v>20.334203553295911</v>
      </c>
      <c r="F116" s="924"/>
    </row>
    <row r="117" spans="2:8">
      <c r="B117" s="2624" t="s">
        <v>971</v>
      </c>
      <c r="C117" s="2620">
        <v>38.056158503070222</v>
      </c>
      <c r="D117" s="2620">
        <v>32.680559640158918</v>
      </c>
      <c r="E117" s="2620">
        <v>45.32529100341025</v>
      </c>
      <c r="F117" s="924"/>
    </row>
    <row r="118" spans="2:8">
      <c r="B118" s="2624" t="s">
        <v>972</v>
      </c>
      <c r="C118" s="2620">
        <v>76.656742340637564</v>
      </c>
      <c r="D118" s="2620">
        <v>92.289268334175347</v>
      </c>
      <c r="E118" s="2620">
        <v>61.05831643852575</v>
      </c>
      <c r="F118" s="924"/>
    </row>
    <row r="119" spans="2:8">
      <c r="B119" s="2624" t="s">
        <v>973</v>
      </c>
      <c r="C119" s="2620">
        <v>122.87543227154912</v>
      </c>
      <c r="D119" s="2620">
        <v>131.54732323392528</v>
      </c>
      <c r="E119" s="2620">
        <v>115.04665270274894</v>
      </c>
      <c r="F119" s="924"/>
    </row>
    <row r="120" spans="2:8">
      <c r="B120" s="904" t="s">
        <v>935</v>
      </c>
    </row>
    <row r="121" spans="2:8">
      <c r="B121" s="911" t="s">
        <v>994</v>
      </c>
    </row>
    <row r="122" spans="2:8">
      <c r="B122" s="911"/>
    </row>
    <row r="123" spans="2:8">
      <c r="B123" s="843" t="s">
        <v>995</v>
      </c>
    </row>
    <row r="124" spans="2:8" ht="15" customHeight="1">
      <c r="B124" s="2771" t="s">
        <v>996</v>
      </c>
      <c r="C124" s="2771"/>
      <c r="D124" s="2771"/>
      <c r="E124" s="2771"/>
      <c r="F124" s="2771"/>
      <c r="G124" s="926"/>
      <c r="H124" s="926"/>
    </row>
    <row r="125" spans="2:8">
      <c r="B125" s="2771"/>
      <c r="C125" s="2771"/>
      <c r="D125" s="2771"/>
      <c r="E125" s="2771"/>
      <c r="F125" s="2771"/>
      <c r="G125" s="926"/>
      <c r="H125" s="926"/>
    </row>
    <row r="126" spans="2:8">
      <c r="B126" s="911"/>
    </row>
    <row r="127" spans="2:8">
      <c r="B127" s="911"/>
    </row>
    <row r="128" spans="2:8">
      <c r="B128" s="911"/>
    </row>
    <row r="129" spans="2:8">
      <c r="B129" s="911"/>
    </row>
    <row r="130" spans="2:8">
      <c r="B130" s="911"/>
    </row>
    <row r="131" spans="2:8">
      <c r="B131" s="911"/>
    </row>
    <row r="132" spans="2:8">
      <c r="B132" s="911"/>
    </row>
    <row r="133" spans="2:8">
      <c r="B133" s="911"/>
    </row>
    <row r="134" spans="2:8">
      <c r="B134" s="911"/>
    </row>
    <row r="135" spans="2:8">
      <c r="B135" s="911"/>
    </row>
    <row r="136" spans="2:8">
      <c r="B136" s="911"/>
    </row>
    <row r="137" spans="2:8">
      <c r="B137" s="911"/>
    </row>
    <row r="138" spans="2:8">
      <c r="B138" s="911"/>
    </row>
    <row r="139" spans="2:8">
      <c r="B139" s="904" t="s">
        <v>935</v>
      </c>
    </row>
    <row r="140" spans="2:8">
      <c r="B140" s="911" t="s">
        <v>997</v>
      </c>
    </row>
    <row r="141" spans="2:8">
      <c r="B141" s="911"/>
    </row>
    <row r="142" spans="2:8">
      <c r="B142" s="843" t="s">
        <v>998</v>
      </c>
    </row>
    <row r="143" spans="2:8" ht="15" customHeight="1">
      <c r="B143" s="2771" t="s">
        <v>999</v>
      </c>
      <c r="C143" s="2771"/>
      <c r="D143" s="2771"/>
      <c r="E143" s="2771"/>
      <c r="F143" s="2771"/>
      <c r="G143" s="2771"/>
      <c r="H143" s="2771"/>
    </row>
    <row r="144" spans="2:8">
      <c r="B144" s="2771"/>
      <c r="C144" s="2771"/>
      <c r="D144" s="2771"/>
      <c r="E144" s="2771"/>
      <c r="F144" s="2771"/>
      <c r="G144" s="2771"/>
      <c r="H144" s="2771"/>
    </row>
    <row r="145" spans="2:2">
      <c r="B145" s="911"/>
    </row>
    <row r="146" spans="2:2">
      <c r="B146" s="911"/>
    </row>
    <row r="147" spans="2:2">
      <c r="B147" s="911"/>
    </row>
    <row r="148" spans="2:2">
      <c r="B148" s="911"/>
    </row>
    <row r="149" spans="2:2">
      <c r="B149" s="911"/>
    </row>
    <row r="150" spans="2:2">
      <c r="B150" s="911"/>
    </row>
    <row r="151" spans="2:2">
      <c r="B151" s="911"/>
    </row>
    <row r="152" spans="2:2">
      <c r="B152" s="911"/>
    </row>
    <row r="153" spans="2:2">
      <c r="B153" s="911"/>
    </row>
    <row r="154" spans="2:2">
      <c r="B154" s="911"/>
    </row>
    <row r="155" spans="2:2">
      <c r="B155" s="911"/>
    </row>
    <row r="156" spans="2:2">
      <c r="B156" s="911"/>
    </row>
    <row r="157" spans="2:2">
      <c r="B157" s="911"/>
    </row>
    <row r="158" spans="2:2">
      <c r="B158" s="911"/>
    </row>
    <row r="159" spans="2:2">
      <c r="B159" s="911"/>
    </row>
    <row r="160" spans="2:2">
      <c r="B160" s="904" t="s">
        <v>935</v>
      </c>
    </row>
    <row r="161" spans="1:12">
      <c r="B161" s="911"/>
    </row>
    <row r="162" spans="1:12">
      <c r="B162" s="927" t="s">
        <v>1000</v>
      </c>
      <c r="C162" s="928"/>
      <c r="D162" s="928"/>
      <c r="E162" s="928"/>
      <c r="F162" s="928"/>
    </row>
    <row r="163" spans="1:12">
      <c r="B163" s="2776" t="s">
        <v>1001</v>
      </c>
      <c r="C163" s="2627" t="s">
        <v>1002</v>
      </c>
      <c r="D163" s="2630" t="s">
        <v>1003</v>
      </c>
      <c r="E163" s="2630" t="s">
        <v>1004</v>
      </c>
      <c r="F163" s="2629" t="s">
        <v>1005</v>
      </c>
    </row>
    <row r="164" spans="1:12">
      <c r="B164" s="2776"/>
      <c r="C164" s="2628" t="s">
        <v>1006</v>
      </c>
      <c r="D164" s="2631" t="s">
        <v>1007</v>
      </c>
      <c r="E164" s="2631" t="s">
        <v>1008</v>
      </c>
      <c r="F164" s="2561" t="s">
        <v>1009</v>
      </c>
    </row>
    <row r="165" spans="1:12">
      <c r="B165" s="2626" t="s">
        <v>95</v>
      </c>
      <c r="C165" s="2625">
        <v>2879</v>
      </c>
      <c r="D165" s="2625">
        <v>133</v>
      </c>
      <c r="E165" s="2625">
        <v>235</v>
      </c>
      <c r="F165" s="2625">
        <v>60</v>
      </c>
    </row>
    <row r="166" spans="1:12">
      <c r="B166" s="2596" t="s">
        <v>289</v>
      </c>
      <c r="C166" s="929">
        <v>1712</v>
      </c>
      <c r="D166" s="929">
        <v>73</v>
      </c>
      <c r="E166" s="929">
        <v>144</v>
      </c>
      <c r="F166" s="930">
        <v>44</v>
      </c>
      <c r="H166" s="931"/>
    </row>
    <row r="167" spans="1:12">
      <c r="B167" s="2596" t="s">
        <v>290</v>
      </c>
      <c r="C167" s="929">
        <v>970</v>
      </c>
      <c r="D167" s="929">
        <v>59</v>
      </c>
      <c r="E167" s="929">
        <v>88</v>
      </c>
      <c r="F167" s="930">
        <v>16</v>
      </c>
    </row>
    <row r="168" spans="1:12">
      <c r="B168" s="2596" t="s">
        <v>155</v>
      </c>
      <c r="C168" s="929">
        <v>197</v>
      </c>
      <c r="D168" s="929">
        <v>1</v>
      </c>
      <c r="E168" s="929">
        <v>3</v>
      </c>
      <c r="F168" s="930">
        <v>0</v>
      </c>
    </row>
    <row r="169" spans="1:12">
      <c r="B169" s="932" t="s">
        <v>471</v>
      </c>
      <c r="C169" s="933"/>
      <c r="D169" s="933"/>
      <c r="E169" s="933"/>
      <c r="F169" s="933"/>
    </row>
    <row r="170" spans="1:12">
      <c r="A170" s="2632"/>
      <c r="B170" s="2596" t="s">
        <v>939</v>
      </c>
      <c r="C170" s="1424">
        <v>967</v>
      </c>
      <c r="D170" s="929">
        <v>62</v>
      </c>
      <c r="E170" s="929">
        <v>105</v>
      </c>
      <c r="F170" s="930">
        <v>30</v>
      </c>
      <c r="K170" s="2633"/>
      <c r="L170" s="2633"/>
    </row>
    <row r="171" spans="1:12">
      <c r="A171" s="2632"/>
      <c r="B171" s="2596" t="s">
        <v>940</v>
      </c>
      <c r="C171" s="1424">
        <v>1888</v>
      </c>
      <c r="D171" s="929">
        <v>66</v>
      </c>
      <c r="E171" s="929">
        <v>124</v>
      </c>
      <c r="F171" s="930">
        <v>29</v>
      </c>
    </row>
    <row r="172" spans="1:12">
      <c r="A172" s="2632"/>
      <c r="B172" s="2596" t="s">
        <v>479</v>
      </c>
      <c r="C172" s="1424">
        <v>24</v>
      </c>
      <c r="D172" s="929">
        <v>5</v>
      </c>
      <c r="E172" s="929">
        <v>6</v>
      </c>
      <c r="F172" s="930">
        <v>1</v>
      </c>
    </row>
    <row r="173" spans="1:12">
      <c r="B173" s="935" t="s">
        <v>1010</v>
      </c>
      <c r="C173" s="933"/>
      <c r="D173" s="933"/>
      <c r="E173" s="933"/>
      <c r="F173" s="933"/>
    </row>
    <row r="174" spans="1:12">
      <c r="B174" s="2596" t="s">
        <v>930</v>
      </c>
      <c r="C174" s="1424">
        <v>2051</v>
      </c>
      <c r="D174" s="929">
        <v>84</v>
      </c>
      <c r="E174" s="929">
        <v>139</v>
      </c>
      <c r="F174" s="930">
        <v>36</v>
      </c>
    </row>
    <row r="175" spans="1:12">
      <c r="B175" s="2596" t="s">
        <v>931</v>
      </c>
      <c r="C175" s="1424">
        <v>826</v>
      </c>
      <c r="D175" s="929">
        <v>47</v>
      </c>
      <c r="E175" s="929">
        <v>94</v>
      </c>
      <c r="F175" s="930">
        <v>24</v>
      </c>
    </row>
    <row r="176" spans="1:12">
      <c r="B176" s="2596" t="s">
        <v>479</v>
      </c>
      <c r="C176" s="929">
        <v>2</v>
      </c>
      <c r="D176" s="929">
        <v>2</v>
      </c>
      <c r="E176" s="929">
        <v>2</v>
      </c>
      <c r="F176" s="930">
        <v>0</v>
      </c>
    </row>
    <row r="177" spans="2:6">
      <c r="B177" s="904" t="s">
        <v>988</v>
      </c>
      <c r="C177" s="909"/>
      <c r="D177" s="909"/>
      <c r="E177" s="909"/>
      <c r="F177" s="909"/>
    </row>
    <row r="178" spans="2:6">
      <c r="B178" s="936"/>
      <c r="C178" s="909"/>
      <c r="D178" s="909"/>
      <c r="E178" s="909"/>
      <c r="F178" s="909"/>
    </row>
    <row r="179" spans="2:6">
      <c r="B179" s="2770" t="s">
        <v>1011</v>
      </c>
      <c r="C179" s="2770"/>
      <c r="D179" s="2770"/>
      <c r="E179" s="2770"/>
      <c r="F179" s="2770"/>
    </row>
    <row r="180" spans="2:6" ht="31.5" customHeight="1">
      <c r="B180" s="2770"/>
      <c r="C180" s="2770"/>
      <c r="D180" s="2770"/>
      <c r="E180" s="2770"/>
      <c r="F180" s="2770"/>
    </row>
    <row r="181" spans="2:6">
      <c r="B181" s="2554" t="s">
        <v>987</v>
      </c>
      <c r="C181" s="2554" t="s">
        <v>694</v>
      </c>
      <c r="D181" s="2568" t="s">
        <v>289</v>
      </c>
      <c r="E181" s="2554" t="s">
        <v>290</v>
      </c>
      <c r="F181" s="2568" t="s">
        <v>2130</v>
      </c>
    </row>
    <row r="182" spans="2:6">
      <c r="B182" s="2610" t="s">
        <v>325</v>
      </c>
      <c r="C182" s="2611">
        <v>8.0024518150241768</v>
      </c>
      <c r="D182" s="2611">
        <v>8.1503282771111625</v>
      </c>
      <c r="E182" s="2611">
        <v>8.242787560884226</v>
      </c>
      <c r="F182" s="2635" t="s">
        <v>911</v>
      </c>
    </row>
    <row r="183" spans="2:6">
      <c r="B183" s="2596" t="s">
        <v>930</v>
      </c>
      <c r="C183" s="915">
        <v>9.099836333878887</v>
      </c>
      <c r="D183" s="917">
        <v>9.533201840894149</v>
      </c>
      <c r="E183" s="917">
        <v>9.1348737238044073</v>
      </c>
      <c r="F183" s="937" t="s">
        <v>911</v>
      </c>
    </row>
    <row r="184" spans="2:6">
      <c r="B184" s="2596" t="s">
        <v>931</v>
      </c>
      <c r="C184" s="915">
        <v>6.6713981547196592</v>
      </c>
      <c r="D184" s="917">
        <v>6.5566092963353242</v>
      </c>
      <c r="E184" s="917">
        <v>7.0685254270567448</v>
      </c>
      <c r="F184" s="937" t="s">
        <v>911</v>
      </c>
    </row>
    <row r="185" spans="2:6">
      <c r="B185" s="2612" t="s">
        <v>939</v>
      </c>
      <c r="C185" s="915">
        <v>7.7789302118832415</v>
      </c>
      <c r="D185" s="917">
        <v>8.3747338537970197</v>
      </c>
      <c r="E185" s="917">
        <v>7.5087602202569661</v>
      </c>
      <c r="F185" s="937" t="s">
        <v>911</v>
      </c>
    </row>
    <row r="186" spans="2:6">
      <c r="B186" s="2596" t="s">
        <v>930</v>
      </c>
      <c r="C186" s="915">
        <v>8.3011306712466002</v>
      </c>
      <c r="D186" s="917">
        <v>9.2178770949720672</v>
      </c>
      <c r="E186" s="917">
        <v>7.9390282629406164</v>
      </c>
      <c r="F186" s="937" t="s">
        <v>911</v>
      </c>
    </row>
    <row r="187" spans="2:6">
      <c r="B187" s="2596" t="s">
        <v>931</v>
      </c>
      <c r="C187" s="915">
        <v>6.9124423963133648</v>
      </c>
      <c r="D187" s="917">
        <v>7.2170900692840645</v>
      </c>
      <c r="E187" s="917">
        <v>6.680731364275668</v>
      </c>
      <c r="F187" s="937" t="s">
        <v>911</v>
      </c>
    </row>
    <row r="188" spans="2:6">
      <c r="B188" s="2612" t="s">
        <v>940</v>
      </c>
      <c r="C188" s="915">
        <v>7.8381795195954487</v>
      </c>
      <c r="D188" s="917">
        <v>7.638626933232743</v>
      </c>
      <c r="E188" s="917">
        <v>8.995502248875562</v>
      </c>
      <c r="F188" s="937" t="s">
        <v>911</v>
      </c>
    </row>
    <row r="189" spans="2:6">
      <c r="B189" s="2596" t="s">
        <v>930</v>
      </c>
      <c r="C189" s="915">
        <v>9.3220338983050848</v>
      </c>
      <c r="D189" s="917">
        <v>9.3964582580411999</v>
      </c>
      <c r="E189" s="917">
        <v>10.305028854080792</v>
      </c>
      <c r="F189" s="937" t="s">
        <v>911</v>
      </c>
    </row>
    <row r="190" spans="2:6">
      <c r="B190" s="2596" t="s">
        <v>931</v>
      </c>
      <c r="C190" s="915">
        <v>6.2169312169312168</v>
      </c>
      <c r="D190" s="917">
        <v>5.7199211045364891</v>
      </c>
      <c r="E190" s="917">
        <v>7.5791350869371383</v>
      </c>
      <c r="F190" s="937" t="s">
        <v>911</v>
      </c>
    </row>
    <row r="191" spans="2:6">
      <c r="B191" s="904" t="s">
        <v>935</v>
      </c>
      <c r="C191" s="909"/>
      <c r="D191" s="909"/>
      <c r="E191" s="909"/>
      <c r="F191" s="910"/>
    </row>
    <row r="192" spans="2:6">
      <c r="B192" s="911" t="s">
        <v>1012</v>
      </c>
      <c r="C192" s="909"/>
      <c r="D192" s="909"/>
      <c r="E192" s="909"/>
      <c r="F192" s="910"/>
    </row>
    <row r="193" spans="2:11">
      <c r="B193" s="911" t="s">
        <v>2129</v>
      </c>
      <c r="C193" s="909"/>
      <c r="D193" s="909"/>
      <c r="E193" s="909"/>
      <c r="F193" s="910"/>
    </row>
    <row r="194" spans="2:11">
      <c r="B194" s="904"/>
      <c r="C194" s="909"/>
      <c r="D194" s="909"/>
      <c r="E194" s="909"/>
      <c r="F194" s="910"/>
    </row>
    <row r="195" spans="2:11" ht="15" customHeight="1">
      <c r="B195" s="2770" t="s">
        <v>1013</v>
      </c>
      <c r="C195" s="2770"/>
      <c r="D195" s="2770"/>
      <c r="E195" s="2770"/>
      <c r="F195" s="2770"/>
    </row>
    <row r="196" spans="2:11">
      <c r="B196" s="2770"/>
      <c r="C196" s="2770"/>
      <c r="D196" s="2770"/>
      <c r="E196" s="2770"/>
      <c r="F196" s="2770"/>
      <c r="G196" s="906"/>
      <c r="H196" s="906"/>
    </row>
    <row r="197" spans="2:11">
      <c r="B197" s="2554" t="s">
        <v>987</v>
      </c>
      <c r="C197" s="2554" t="s">
        <v>694</v>
      </c>
      <c r="D197" s="2568" t="s">
        <v>289</v>
      </c>
      <c r="E197" s="2554" t="s">
        <v>290</v>
      </c>
      <c r="F197" s="2568" t="s">
        <v>2130</v>
      </c>
      <c r="G197" s="906"/>
      <c r="H197" s="906"/>
    </row>
    <row r="198" spans="2:11">
      <c r="B198" s="2612" t="s">
        <v>325</v>
      </c>
      <c r="C198" s="938">
        <v>10.045631001838862</v>
      </c>
      <c r="D198" s="938">
        <v>10.640706361784016</v>
      </c>
      <c r="E198" s="939">
        <v>9.7414762083177209</v>
      </c>
      <c r="F198" s="2634" t="s">
        <v>911</v>
      </c>
      <c r="G198" s="906"/>
      <c r="H198" s="940"/>
      <c r="I198" s="940"/>
      <c r="J198" s="940"/>
      <c r="K198" s="940"/>
    </row>
    <row r="199" spans="2:11">
      <c r="B199" s="2596" t="s">
        <v>930</v>
      </c>
      <c r="C199" s="941">
        <v>11.456628477905074</v>
      </c>
      <c r="D199" s="941">
        <v>12.272627657243042</v>
      </c>
      <c r="E199" s="942">
        <v>11.105140605409277</v>
      </c>
      <c r="F199" s="937" t="s">
        <v>911</v>
      </c>
      <c r="G199" s="906"/>
      <c r="H199" s="940"/>
      <c r="I199" s="940"/>
      <c r="J199" s="940"/>
      <c r="K199" s="940"/>
    </row>
    <row r="200" spans="2:11">
      <c r="B200" s="2596" t="s">
        <v>931</v>
      </c>
      <c r="C200" s="941">
        <v>8.3747338537970197</v>
      </c>
      <c r="D200" s="941">
        <v>8.7811731647348097</v>
      </c>
      <c r="E200" s="942">
        <v>8.0502650697035154</v>
      </c>
      <c r="F200" s="937" t="s">
        <v>911</v>
      </c>
      <c r="G200" s="906"/>
      <c r="H200" s="940"/>
      <c r="I200" s="940"/>
      <c r="J200" s="940"/>
      <c r="K200" s="940"/>
    </row>
    <row r="201" spans="2:11">
      <c r="B201" s="2612" t="s">
        <v>939</v>
      </c>
      <c r="C201" s="941">
        <v>10.001481700992739</v>
      </c>
      <c r="D201" s="941">
        <v>11.497515968772179</v>
      </c>
      <c r="E201" s="942">
        <v>8.8436509260804268</v>
      </c>
      <c r="F201" s="937" t="s">
        <v>911</v>
      </c>
      <c r="G201" s="906"/>
      <c r="H201" s="940"/>
      <c r="I201" s="940"/>
      <c r="J201" s="940"/>
      <c r="K201" s="940"/>
    </row>
    <row r="202" spans="2:11">
      <c r="B202" s="2596" t="s">
        <v>930</v>
      </c>
      <c r="C202" s="941">
        <v>11.306712466008301</v>
      </c>
      <c r="D202" s="941">
        <v>13.128491620111731</v>
      </c>
      <c r="E202" s="942">
        <v>10.161956176563988</v>
      </c>
      <c r="F202" s="937" t="s">
        <v>911</v>
      </c>
      <c r="G202" s="906"/>
      <c r="H202" s="940"/>
      <c r="I202" s="940"/>
      <c r="J202" s="940"/>
      <c r="K202" s="940"/>
    </row>
    <row r="203" spans="2:11">
      <c r="B203" s="2596" t="s">
        <v>931</v>
      </c>
      <c r="C203" s="941">
        <v>8.2949308755760374</v>
      </c>
      <c r="D203" s="941">
        <v>9.5265588914549646</v>
      </c>
      <c r="E203" s="942">
        <v>7.0323488045007032</v>
      </c>
      <c r="F203" s="937" t="s">
        <v>911</v>
      </c>
      <c r="G203" s="906"/>
      <c r="H203" s="940"/>
      <c r="I203" s="940"/>
      <c r="J203" s="940"/>
      <c r="K203" s="940"/>
    </row>
    <row r="204" spans="2:11">
      <c r="B204" s="2612" t="s">
        <v>940</v>
      </c>
      <c r="C204" s="941">
        <v>9.6713021491782563</v>
      </c>
      <c r="D204" s="941">
        <v>9.7133157299132407</v>
      </c>
      <c r="E204" s="942">
        <v>10.494752623688155</v>
      </c>
      <c r="F204" s="937" t="s">
        <v>911</v>
      </c>
      <c r="G204" s="906"/>
      <c r="H204" s="940"/>
      <c r="I204" s="940"/>
      <c r="J204" s="940"/>
      <c r="K204" s="940"/>
    </row>
    <row r="205" spans="2:11">
      <c r="B205" s="2596" t="s">
        <v>930</v>
      </c>
      <c r="C205" s="941">
        <v>11.016949152542372</v>
      </c>
      <c r="D205" s="941">
        <v>11.384170581857608</v>
      </c>
      <c r="E205" s="942">
        <v>11.541632316570487</v>
      </c>
      <c r="F205" s="937" t="s">
        <v>911</v>
      </c>
      <c r="G205" s="906"/>
      <c r="H205" s="940"/>
      <c r="I205" s="940"/>
      <c r="J205" s="940"/>
      <c r="K205" s="940"/>
    </row>
    <row r="206" spans="2:11">
      <c r="B206" s="2596" t="s">
        <v>931</v>
      </c>
      <c r="C206" s="941">
        <v>8.2010582010582009</v>
      </c>
      <c r="D206" s="941">
        <v>7.8895463510848129</v>
      </c>
      <c r="E206" s="942">
        <v>9.3624609897458768</v>
      </c>
      <c r="F206" s="937" t="s">
        <v>911</v>
      </c>
      <c r="G206" s="906"/>
      <c r="H206" s="940"/>
      <c r="I206" s="940"/>
      <c r="J206" s="940"/>
      <c r="K206" s="940"/>
    </row>
    <row r="207" spans="2:11">
      <c r="B207" s="904" t="s">
        <v>935</v>
      </c>
      <c r="G207" s="906"/>
      <c r="H207" s="906"/>
    </row>
    <row r="208" spans="2:11">
      <c r="B208" s="911" t="s">
        <v>1014</v>
      </c>
    </row>
    <row r="209" spans="2:8">
      <c r="B209" s="911" t="s">
        <v>2129</v>
      </c>
      <c r="G209" s="945"/>
      <c r="H209" s="906"/>
    </row>
    <row r="210" spans="2:8">
      <c r="B210" s="911"/>
      <c r="G210" s="945"/>
      <c r="H210" s="906"/>
    </row>
    <row r="211" spans="2:8">
      <c r="B211" s="927" t="s">
        <v>2147</v>
      </c>
      <c r="C211" s="906"/>
      <c r="D211" s="906"/>
      <c r="E211" s="906"/>
      <c r="F211" s="906"/>
      <c r="G211" s="906"/>
      <c r="H211" s="906"/>
    </row>
    <row r="212" spans="2:8">
      <c r="B212" s="2554" t="s">
        <v>987</v>
      </c>
      <c r="C212" s="2636" t="s">
        <v>285</v>
      </c>
      <c r="D212" s="2637" t="s">
        <v>289</v>
      </c>
      <c r="E212" s="2636" t="s">
        <v>290</v>
      </c>
      <c r="F212" s="2637" t="s">
        <v>155</v>
      </c>
      <c r="G212" s="906"/>
      <c r="H212" s="906"/>
    </row>
    <row r="213" spans="2:8">
      <c r="B213" s="2613" t="s">
        <v>325</v>
      </c>
      <c r="C213" s="2597">
        <v>1.3461174295460523</v>
      </c>
      <c r="D213" s="2597">
        <v>1.3326829724610034</v>
      </c>
      <c r="E213" s="2597">
        <v>1.7081382067892599</v>
      </c>
      <c r="F213" s="2597">
        <v>0.40810482518175262</v>
      </c>
      <c r="G213" s="906"/>
      <c r="H213" s="906"/>
    </row>
    <row r="214" spans="2:8">
      <c r="B214" s="2608" t="s">
        <v>939</v>
      </c>
      <c r="C214" s="913">
        <v>2.8887406539753524</v>
      </c>
      <c r="D214" s="913">
        <v>2.8515719136816737</v>
      </c>
      <c r="E214" s="913">
        <v>3.1666365566144257</v>
      </c>
      <c r="F214" s="913">
        <v>1.4559704428580604</v>
      </c>
    </row>
    <row r="215" spans="2:8">
      <c r="B215" s="2608" t="s">
        <v>940</v>
      </c>
      <c r="C215" s="913">
        <v>0.90829002354179311</v>
      </c>
      <c r="D215" s="913">
        <v>0.97434727916463293</v>
      </c>
      <c r="E215" s="913">
        <v>1.0462984507521229</v>
      </c>
      <c r="F215" s="913">
        <v>0.2291052277723363</v>
      </c>
    </row>
    <row r="216" spans="2:8">
      <c r="B216" s="904" t="s">
        <v>935</v>
      </c>
      <c r="C216" s="906"/>
      <c r="D216" s="906"/>
      <c r="E216" s="906"/>
      <c r="F216" s="906"/>
    </row>
    <row r="217" spans="2:8">
      <c r="B217" s="911"/>
    </row>
    <row r="218" spans="2:8">
      <c r="B218" s="911"/>
    </row>
    <row r="219" spans="2:8">
      <c r="B219" s="927" t="s">
        <v>2148</v>
      </c>
      <c r="C219" s="945"/>
      <c r="D219" s="945"/>
      <c r="E219" s="945"/>
      <c r="F219" s="945"/>
    </row>
    <row r="220" spans="2:8">
      <c r="B220" s="2554" t="s">
        <v>1015</v>
      </c>
      <c r="C220" s="2636" t="s">
        <v>285</v>
      </c>
      <c r="D220" s="2637" t="s">
        <v>289</v>
      </c>
      <c r="E220" s="2636" t="s">
        <v>290</v>
      </c>
      <c r="F220" s="2637" t="s">
        <v>155</v>
      </c>
    </row>
    <row r="221" spans="2:8">
      <c r="B221" s="2613" t="s">
        <v>1016</v>
      </c>
      <c r="C221" s="2639">
        <v>80.226478957829045</v>
      </c>
      <c r="D221" s="2639">
        <v>76.464386779418234</v>
      </c>
      <c r="E221" s="2639">
        <v>92.155275617054798</v>
      </c>
      <c r="F221" s="2639">
        <v>53.426786273925828</v>
      </c>
    </row>
    <row r="222" spans="2:8">
      <c r="B222" s="2640" t="s">
        <v>1017</v>
      </c>
      <c r="C222" s="2638">
        <v>117.21720265036281</v>
      </c>
      <c r="D222" s="2638">
        <v>116.10156052424391</v>
      </c>
      <c r="E222" s="2638">
        <v>125.61721350914601</v>
      </c>
      <c r="F222" s="2638">
        <v>67.990167405485991</v>
      </c>
    </row>
    <row r="223" spans="2:8">
      <c r="B223" s="2640" t="s">
        <v>1018</v>
      </c>
      <c r="C223" s="2638">
        <v>63.056778271874656</v>
      </c>
      <c r="D223" s="2638">
        <v>62.236554459127014</v>
      </c>
      <c r="E223" s="2638">
        <v>68.521172478544429</v>
      </c>
      <c r="F223" s="2638">
        <v>44.243860759879958</v>
      </c>
    </row>
    <row r="224" spans="2:8">
      <c r="B224" s="904" t="s">
        <v>935</v>
      </c>
      <c r="C224" s="945"/>
      <c r="D224" s="945"/>
      <c r="E224" s="945"/>
      <c r="F224" s="945"/>
    </row>
    <row r="225" spans="2:6" ht="22.5" customHeight="1"/>
    <row r="226" spans="2:6" ht="18">
      <c r="B226" s="927" t="s">
        <v>1019</v>
      </c>
      <c r="C226" s="946"/>
    </row>
    <row r="227" spans="2:6">
      <c r="B227" s="2554" t="s">
        <v>1020</v>
      </c>
      <c r="C227" s="2554" t="s">
        <v>1021</v>
      </c>
      <c r="D227" s="2554" t="s">
        <v>930</v>
      </c>
      <c r="E227" s="2554" t="s">
        <v>931</v>
      </c>
    </row>
    <row r="228" spans="2:6">
      <c r="B228" s="2622" t="s">
        <v>285</v>
      </c>
      <c r="C228" s="2639">
        <f>D228*(105/205)+E228*(100/205)</f>
        <v>75.91128813858046</v>
      </c>
      <c r="D228" s="2639">
        <v>74.850256552030402</v>
      </c>
      <c r="E228" s="2639">
        <v>77.025371304458005</v>
      </c>
      <c r="F228" s="947"/>
    </row>
    <row r="229" spans="2:6">
      <c r="B229" s="2596" t="s">
        <v>939</v>
      </c>
      <c r="C229" s="2638">
        <f>D229*(105/205)+E229*(100/205)</f>
        <v>76.177209294609611</v>
      </c>
      <c r="D229" s="2638">
        <v>74.098405690697604</v>
      </c>
      <c r="E229" s="2638">
        <v>78.359953078717197</v>
      </c>
      <c r="F229" s="947"/>
    </row>
    <row r="230" spans="2:6">
      <c r="B230" s="2596" t="s">
        <v>940</v>
      </c>
      <c r="C230" s="2638">
        <f>D230*(105/205)+E230*(100/205)</f>
        <v>74.631385442546843</v>
      </c>
      <c r="D230" s="2638">
        <v>74.262554378923099</v>
      </c>
      <c r="E230" s="2638">
        <v>75.018658059351793</v>
      </c>
      <c r="F230" s="947"/>
    </row>
    <row r="231" spans="2:6">
      <c r="B231" s="2596" t="s">
        <v>289</v>
      </c>
      <c r="C231" s="2638">
        <f>D231*(105/205)+E231*(100/205)</f>
        <v>75.857339001587377</v>
      </c>
      <c r="D231" s="2638">
        <v>74.560338676292901</v>
      </c>
      <c r="E231" s="2638">
        <v>77.219189343146596</v>
      </c>
      <c r="F231" s="947"/>
    </row>
    <row r="232" spans="2:6">
      <c r="B232" s="2596" t="s">
        <v>290</v>
      </c>
      <c r="C232" s="2638">
        <f>D232*(105/205)+E232*(100/205)</f>
        <v>74.657288798600774</v>
      </c>
      <c r="D232" s="2638">
        <v>73.996143281096096</v>
      </c>
      <c r="E232" s="2638">
        <v>75.351491591980704</v>
      </c>
      <c r="F232" s="947"/>
    </row>
    <row r="233" spans="2:6">
      <c r="B233" s="2558" t="s">
        <v>155</v>
      </c>
      <c r="C233" s="2641" t="s">
        <v>911</v>
      </c>
      <c r="D233" s="2641" t="s">
        <v>911</v>
      </c>
      <c r="E233" s="2641" t="s">
        <v>911</v>
      </c>
      <c r="F233" s="947"/>
    </row>
    <row r="234" spans="2:6">
      <c r="B234" s="904" t="s">
        <v>935</v>
      </c>
      <c r="C234" s="2633"/>
      <c r="D234" s="2633"/>
      <c r="E234" s="2633"/>
    </row>
    <row r="235" spans="2:6">
      <c r="B235" s="911" t="s">
        <v>2131</v>
      </c>
      <c r="C235" s="2633"/>
      <c r="D235" s="2633"/>
      <c r="E235" s="2633"/>
    </row>
    <row r="236" spans="2:6" s="918" customFormat="1" ht="18">
      <c r="B236" s="968" t="s">
        <v>1024</v>
      </c>
      <c r="C236" s="2642"/>
      <c r="D236" s="2642"/>
      <c r="E236" s="2633"/>
      <c r="F236"/>
    </row>
    <row r="237" spans="2:6" ht="18">
      <c r="B237" s="2643" t="s">
        <v>315</v>
      </c>
      <c r="C237" s="2642"/>
      <c r="D237" s="2642"/>
      <c r="E237" s="2633"/>
    </row>
    <row r="238" spans="2:6">
      <c r="B238" s="2554" t="s">
        <v>1020</v>
      </c>
      <c r="C238" s="2554" t="s">
        <v>1021</v>
      </c>
      <c r="D238" s="2554" t="s">
        <v>930</v>
      </c>
      <c r="E238" s="2554" t="s">
        <v>931</v>
      </c>
    </row>
    <row r="239" spans="2:6">
      <c r="B239" s="2622" t="s">
        <v>285</v>
      </c>
      <c r="C239" s="2639">
        <v>85.767310744152041</v>
      </c>
      <c r="D239" s="2646" t="s">
        <v>911</v>
      </c>
      <c r="E239" s="2646" t="s">
        <v>911</v>
      </c>
      <c r="F239" s="947"/>
    </row>
    <row r="240" spans="2:6">
      <c r="B240" s="2596" t="s">
        <v>939</v>
      </c>
      <c r="C240" s="2638">
        <v>85.020441172380501</v>
      </c>
      <c r="D240" s="2638">
        <v>83.175505227936696</v>
      </c>
      <c r="E240" s="2638">
        <v>86.957623914046493</v>
      </c>
      <c r="F240" s="947"/>
    </row>
    <row r="241" spans="2:8">
      <c r="B241" s="2596" t="s">
        <v>940</v>
      </c>
      <c r="C241" s="2638">
        <v>84.877322506331552</v>
      </c>
      <c r="D241" s="2641" t="s">
        <v>911</v>
      </c>
      <c r="E241" s="2641" t="s">
        <v>911</v>
      </c>
      <c r="F241" s="947"/>
    </row>
    <row r="242" spans="2:8">
      <c r="B242" s="2596" t="s">
        <v>289</v>
      </c>
      <c r="C242" s="2638">
        <v>85.980045697541044</v>
      </c>
      <c r="D242" s="2641" t="s">
        <v>911</v>
      </c>
      <c r="E242" s="2641" t="s">
        <v>911</v>
      </c>
      <c r="F242" s="947"/>
    </row>
    <row r="243" spans="2:8">
      <c r="B243" s="2596" t="s">
        <v>290</v>
      </c>
      <c r="C243" s="2638">
        <v>83.676744753224511</v>
      </c>
      <c r="D243" s="2641" t="s">
        <v>911</v>
      </c>
      <c r="E243" s="2641" t="s">
        <v>911</v>
      </c>
      <c r="F243" s="947"/>
    </row>
    <row r="244" spans="2:8">
      <c r="B244" s="2558" t="s">
        <v>155</v>
      </c>
      <c r="C244" s="2641" t="s">
        <v>911</v>
      </c>
      <c r="D244" s="2641" t="s">
        <v>911</v>
      </c>
      <c r="E244" s="2641" t="s">
        <v>911</v>
      </c>
      <c r="F244" s="947"/>
    </row>
    <row r="245" spans="2:8" ht="15" customHeight="1">
      <c r="B245" s="904" t="s">
        <v>935</v>
      </c>
      <c r="C245" s="2633"/>
      <c r="D245" s="2633"/>
      <c r="E245" s="2633"/>
    </row>
    <row r="246" spans="2:8" ht="15" customHeight="1">
      <c r="B246" s="911" t="s">
        <v>2132</v>
      </c>
      <c r="C246" s="2633"/>
      <c r="D246" s="2633"/>
      <c r="E246" s="2633"/>
    </row>
    <row r="247" spans="2:8" ht="15" customHeight="1">
      <c r="B247" s="2777" t="s">
        <v>1025</v>
      </c>
      <c r="C247" s="2777"/>
      <c r="D247" s="2777"/>
      <c r="E247" s="2777"/>
    </row>
    <row r="248" spans="2:8" ht="15" customHeight="1">
      <c r="B248" s="2777"/>
      <c r="C248" s="2777"/>
      <c r="D248" s="2777"/>
      <c r="E248" s="2777"/>
    </row>
    <row r="249" spans="2:8">
      <c r="B249" s="2644" t="s">
        <v>315</v>
      </c>
      <c r="C249" s="2633"/>
      <c r="D249" s="2633"/>
      <c r="E249" s="2633"/>
    </row>
    <row r="250" spans="2:8">
      <c r="B250" s="2554" t="s">
        <v>1020</v>
      </c>
      <c r="C250" s="2554" t="s">
        <v>1021</v>
      </c>
      <c r="D250" s="2554" t="s">
        <v>930</v>
      </c>
      <c r="E250" s="2554" t="s">
        <v>931</v>
      </c>
      <c r="F250" s="918"/>
    </row>
    <row r="251" spans="2:8">
      <c r="B251" s="2622" t="s">
        <v>285</v>
      </c>
      <c r="C251" s="2639">
        <v>92.997899756710723</v>
      </c>
      <c r="D251" s="2646" t="s">
        <v>911</v>
      </c>
      <c r="E251" s="2646" t="s">
        <v>911</v>
      </c>
    </row>
    <row r="252" spans="2:8">
      <c r="B252" s="2596" t="s">
        <v>939</v>
      </c>
      <c r="C252" s="2638">
        <v>91.687390788018604</v>
      </c>
      <c r="D252" s="2638">
        <v>90.065579521713659</v>
      </c>
      <c r="E252" s="2638">
        <v>93.390292617638821</v>
      </c>
      <c r="H252" s="948"/>
    </row>
    <row r="253" spans="2:8">
      <c r="B253" s="2596" t="s">
        <v>940</v>
      </c>
      <c r="C253" s="2638">
        <v>92.861480397347293</v>
      </c>
      <c r="D253" s="2641" t="s">
        <v>911</v>
      </c>
      <c r="E253" s="2641" t="s">
        <v>911</v>
      </c>
    </row>
    <row r="254" spans="2:8">
      <c r="B254" s="2596" t="s">
        <v>289</v>
      </c>
      <c r="C254" s="2638">
        <v>93.277683511339859</v>
      </c>
      <c r="D254" s="2641" t="s">
        <v>911</v>
      </c>
      <c r="E254" s="2641" t="s">
        <v>911</v>
      </c>
      <c r="H254" s="908"/>
    </row>
    <row r="255" spans="2:8">
      <c r="B255" s="2596" t="s">
        <v>290</v>
      </c>
      <c r="C255" s="2638">
        <v>91.828576015313672</v>
      </c>
      <c r="D255" s="2641" t="s">
        <v>911</v>
      </c>
      <c r="E255" s="2641" t="s">
        <v>911</v>
      </c>
      <c r="H255" s="948"/>
    </row>
    <row r="256" spans="2:8">
      <c r="B256" s="2558" t="s">
        <v>155</v>
      </c>
      <c r="C256" s="2641" t="s">
        <v>911</v>
      </c>
      <c r="D256" s="2641" t="s">
        <v>911</v>
      </c>
      <c r="E256" s="2641" t="s">
        <v>911</v>
      </c>
      <c r="H256" s="948"/>
    </row>
    <row r="257" spans="2:8">
      <c r="B257" s="904" t="s">
        <v>935</v>
      </c>
      <c r="H257" s="948"/>
    </row>
    <row r="258" spans="2:8">
      <c r="B258" s="911" t="s">
        <v>2132</v>
      </c>
    </row>
    <row r="259" spans="2:8">
      <c r="B259" s="911"/>
    </row>
    <row r="260" spans="2:8" ht="15.75">
      <c r="B260" s="949" t="s">
        <v>1026</v>
      </c>
      <c r="F260" s="950"/>
      <c r="H260" s="908"/>
    </row>
    <row r="261" spans="2:8" ht="15.75">
      <c r="B261" s="949"/>
      <c r="F261" s="950"/>
      <c r="H261" s="908"/>
    </row>
    <row r="262" spans="2:8">
      <c r="B262" s="2672" t="s">
        <v>2149</v>
      </c>
      <c r="C262" s="2677"/>
      <c r="D262" s="2677"/>
      <c r="E262" s="2677"/>
      <c r="F262" s="2676"/>
      <c r="H262" s="908"/>
    </row>
    <row r="263" spans="2:8">
      <c r="B263" s="2673" t="s">
        <v>2150</v>
      </c>
      <c r="C263" s="2677"/>
      <c r="D263" s="2677"/>
      <c r="E263" s="2677"/>
      <c r="F263" s="2676"/>
      <c r="H263" s="908"/>
    </row>
    <row r="264" spans="2:8" ht="15.75">
      <c r="B264" s="2675"/>
      <c r="C264" s="2677"/>
      <c r="D264" s="2677"/>
      <c r="E264" s="2677"/>
      <c r="F264" s="2676"/>
      <c r="H264" s="908"/>
    </row>
    <row r="265" spans="2:8" ht="15.75">
      <c r="B265" s="2675"/>
      <c r="C265" s="2677"/>
      <c r="D265" s="2677"/>
      <c r="E265" s="2677"/>
      <c r="F265" s="2676"/>
      <c r="H265" s="908"/>
    </row>
    <row r="266" spans="2:8" ht="15.75">
      <c r="B266" s="2675"/>
      <c r="C266" s="2677"/>
      <c r="D266" s="2677"/>
      <c r="E266" s="2677"/>
      <c r="F266" s="2676"/>
      <c r="H266" s="908"/>
    </row>
    <row r="267" spans="2:8" ht="15.75">
      <c r="B267" s="2675"/>
      <c r="C267" s="2677"/>
      <c r="D267" s="2677"/>
      <c r="E267" s="2677"/>
      <c r="F267" s="2676"/>
      <c r="H267" s="908"/>
    </row>
    <row r="268" spans="2:8" ht="15.75">
      <c r="B268" s="2675"/>
      <c r="C268" s="2677"/>
      <c r="D268" s="2677"/>
      <c r="E268" s="2677"/>
      <c r="F268" s="2676"/>
      <c r="H268" s="908"/>
    </row>
    <row r="269" spans="2:8" ht="15.75">
      <c r="B269" s="2675"/>
      <c r="C269" s="2677"/>
      <c r="D269" s="2677"/>
      <c r="E269" s="2677"/>
      <c r="F269" s="2676"/>
      <c r="H269" s="908"/>
    </row>
    <row r="270" spans="2:8" ht="15.75">
      <c r="B270" s="2675"/>
      <c r="C270" s="2677"/>
      <c r="D270" s="2677"/>
      <c r="E270" s="2677"/>
      <c r="F270" s="2676"/>
      <c r="H270" s="908"/>
    </row>
    <row r="271" spans="2:8" ht="15.75">
      <c r="B271" s="2675"/>
      <c r="C271" s="2677"/>
      <c r="D271" s="2677"/>
      <c r="E271" s="2677"/>
      <c r="F271" s="2676"/>
      <c r="H271" s="908"/>
    </row>
    <row r="272" spans="2:8" ht="15.75">
      <c r="B272" s="2675"/>
      <c r="C272" s="2677"/>
      <c r="D272" s="2677"/>
      <c r="E272" s="2677"/>
      <c r="F272" s="2676"/>
      <c r="H272" s="908"/>
    </row>
    <row r="273" spans="2:8" ht="15.75">
      <c r="B273" s="2675"/>
      <c r="C273" s="2677"/>
      <c r="D273" s="2677"/>
      <c r="E273" s="2677"/>
      <c r="F273" s="2676"/>
      <c r="H273" s="908"/>
    </row>
    <row r="274" spans="2:8" ht="15.75">
      <c r="B274" s="949"/>
      <c r="F274" s="950"/>
      <c r="H274" s="908"/>
    </row>
    <row r="275" spans="2:8" ht="15.75">
      <c r="B275" s="949"/>
      <c r="F275" s="950"/>
      <c r="H275" s="908"/>
    </row>
    <row r="276" spans="2:8" s="2671" customFormat="1">
      <c r="B276" s="2678" t="s">
        <v>935</v>
      </c>
      <c r="F276" s="2676"/>
      <c r="H276" s="2674"/>
    </row>
    <row r="277" spans="2:8" s="2671" customFormat="1" ht="15.75">
      <c r="B277" s="2675"/>
      <c r="F277" s="2676"/>
      <c r="H277" s="2674"/>
    </row>
    <row r="278" spans="2:8">
      <c r="B278" s="951"/>
      <c r="C278" s="952"/>
      <c r="D278" s="952"/>
      <c r="E278" s="952"/>
      <c r="F278" s="952"/>
    </row>
    <row r="279" spans="2:8">
      <c r="B279" s="2772" t="s">
        <v>1027</v>
      </c>
      <c r="C279" s="2772"/>
      <c r="D279" s="2772"/>
      <c r="E279" s="2772"/>
      <c r="F279" s="2772"/>
    </row>
    <row r="280" spans="2:8">
      <c r="B280" s="2564" t="s">
        <v>1028</v>
      </c>
      <c r="C280" s="2555">
        <v>2005</v>
      </c>
      <c r="D280" s="2555">
        <v>2008</v>
      </c>
      <c r="E280" s="2555">
        <v>2009</v>
      </c>
      <c r="F280" s="2555">
        <v>2010</v>
      </c>
    </row>
    <row r="281" spans="2:8">
      <c r="B281" s="2648" t="s">
        <v>95</v>
      </c>
      <c r="C281" s="2584">
        <f>C283+C286</f>
        <v>5552</v>
      </c>
      <c r="D281" s="2584">
        <f>D283+D286</f>
        <v>5863</v>
      </c>
      <c r="E281" s="2584">
        <f>E283+E286</f>
        <v>5911</v>
      </c>
      <c r="F281" s="2584">
        <v>5848</v>
      </c>
    </row>
    <row r="282" spans="2:8">
      <c r="B282" s="2598" t="s">
        <v>939</v>
      </c>
      <c r="C282" s="861"/>
      <c r="D282" s="861"/>
      <c r="E282" s="861"/>
      <c r="F282" s="861"/>
    </row>
    <row r="283" spans="2:8">
      <c r="B283" s="2649" t="s">
        <v>930</v>
      </c>
      <c r="C283" s="861">
        <v>3353</v>
      </c>
      <c r="D283" s="861">
        <v>3695</v>
      </c>
      <c r="E283" s="861">
        <v>3687</v>
      </c>
      <c r="F283" s="861">
        <v>3642</v>
      </c>
    </row>
    <row r="284" spans="2:8">
      <c r="B284" s="2649" t="s">
        <v>931</v>
      </c>
      <c r="C284" s="861">
        <v>3059</v>
      </c>
      <c r="D284" s="861">
        <v>3315</v>
      </c>
      <c r="E284" s="861">
        <v>3255</v>
      </c>
      <c r="F284" s="861">
        <v>3242</v>
      </c>
    </row>
    <row r="285" spans="2:8">
      <c r="B285" s="2598" t="s">
        <v>940</v>
      </c>
      <c r="C285" s="861"/>
      <c r="D285" s="861"/>
      <c r="E285" s="861"/>
      <c r="F285" s="861"/>
    </row>
    <row r="286" spans="2:8">
      <c r="B286" s="2649" t="s">
        <v>930</v>
      </c>
      <c r="C286" s="861">
        <v>2199</v>
      </c>
      <c r="D286" s="861">
        <v>2168</v>
      </c>
      <c r="E286" s="861">
        <v>2224</v>
      </c>
      <c r="F286" s="861">
        <v>2206</v>
      </c>
      <c r="H286" s="908"/>
    </row>
    <row r="287" spans="2:8">
      <c r="B287" s="2649" t="s">
        <v>931</v>
      </c>
      <c r="C287" s="861">
        <v>2493</v>
      </c>
      <c r="D287" s="861">
        <v>2548</v>
      </c>
      <c r="E287" s="861">
        <v>2656</v>
      </c>
      <c r="F287" s="861">
        <v>2606</v>
      </c>
    </row>
    <row r="288" spans="2:8">
      <c r="B288" s="2649"/>
      <c r="C288" s="953"/>
      <c r="D288" s="953"/>
      <c r="E288" s="954"/>
      <c r="F288" s="954"/>
    </row>
    <row r="289" spans="2:8">
      <c r="B289" s="2648" t="s">
        <v>289</v>
      </c>
      <c r="C289" s="2584">
        <f>C291+C294</f>
        <v>3318</v>
      </c>
      <c r="D289" s="2584">
        <f>D291+D294</f>
        <v>3227</v>
      </c>
      <c r="E289" s="2584">
        <f>E291+E294</f>
        <v>3410</v>
      </c>
      <c r="F289" s="2584">
        <f>F291+F294</f>
        <v>3347</v>
      </c>
      <c r="H289" s="908"/>
    </row>
    <row r="290" spans="2:8">
      <c r="B290" s="2598" t="s">
        <v>939</v>
      </c>
      <c r="C290" s="953"/>
      <c r="D290" s="953"/>
      <c r="E290" s="954"/>
      <c r="F290" s="954"/>
      <c r="H290" s="908"/>
    </row>
    <row r="291" spans="2:8">
      <c r="B291" s="2649" t="s">
        <v>930</v>
      </c>
      <c r="C291" s="861">
        <v>1725</v>
      </c>
      <c r="D291" s="861">
        <v>1751</v>
      </c>
      <c r="E291" s="861">
        <v>1878</v>
      </c>
      <c r="F291" s="861">
        <v>1818</v>
      </c>
    </row>
    <row r="292" spans="2:8">
      <c r="B292" s="2649" t="s">
        <v>931</v>
      </c>
      <c r="C292" s="861">
        <v>1483</v>
      </c>
      <c r="D292" s="861">
        <v>1499</v>
      </c>
      <c r="E292" s="861">
        <v>1582</v>
      </c>
      <c r="F292" s="861">
        <v>1603</v>
      </c>
    </row>
    <row r="293" spans="2:8">
      <c r="B293" s="2598" t="s">
        <v>940</v>
      </c>
      <c r="C293" s="861"/>
      <c r="D293" s="861"/>
      <c r="E293" s="861"/>
      <c r="F293" s="861"/>
    </row>
    <row r="294" spans="2:8">
      <c r="B294" s="2649" t="s">
        <v>930</v>
      </c>
      <c r="C294" s="861">
        <v>1593</v>
      </c>
      <c r="D294" s="861">
        <v>1476</v>
      </c>
      <c r="E294" s="861">
        <v>1532</v>
      </c>
      <c r="F294" s="861">
        <v>1529</v>
      </c>
    </row>
    <row r="295" spans="2:8">
      <c r="B295" s="2649" t="s">
        <v>931</v>
      </c>
      <c r="C295" s="861">
        <v>1835</v>
      </c>
      <c r="D295" s="861">
        <v>1728</v>
      </c>
      <c r="E295" s="861">
        <v>1828</v>
      </c>
      <c r="F295" s="861">
        <v>1744</v>
      </c>
    </row>
    <row r="296" spans="2:8">
      <c r="B296" s="2649"/>
      <c r="C296" s="953"/>
      <c r="D296" s="953"/>
      <c r="E296" s="954"/>
      <c r="F296" s="954"/>
      <c r="H296" s="908"/>
    </row>
    <row r="297" spans="2:8">
      <c r="B297" s="2648" t="s">
        <v>290</v>
      </c>
      <c r="C297" s="2584">
        <f>C299+C302</f>
        <v>2021</v>
      </c>
      <c r="D297" s="2584">
        <f>D299+D302</f>
        <v>2380</v>
      </c>
      <c r="E297" s="2584">
        <f>E299+E302</f>
        <v>2253</v>
      </c>
      <c r="F297" s="2584">
        <f>F299+F302</f>
        <v>2250</v>
      </c>
    </row>
    <row r="298" spans="2:8">
      <c r="B298" s="2598" t="s">
        <v>939</v>
      </c>
      <c r="C298" s="953"/>
      <c r="D298" s="953"/>
      <c r="E298" s="954"/>
      <c r="F298" s="954"/>
    </row>
    <row r="299" spans="2:8">
      <c r="B299" s="2649" t="s">
        <v>930</v>
      </c>
      <c r="C299" s="861">
        <v>1453</v>
      </c>
      <c r="D299" s="861">
        <v>1730</v>
      </c>
      <c r="E299" s="861">
        <v>1594</v>
      </c>
      <c r="F299" s="861">
        <v>1614</v>
      </c>
    </row>
    <row r="300" spans="2:8" ht="15.75" customHeight="1">
      <c r="B300" s="2649" t="s">
        <v>931</v>
      </c>
      <c r="C300" s="861">
        <v>1412</v>
      </c>
      <c r="D300" s="861">
        <v>1604</v>
      </c>
      <c r="E300" s="861">
        <v>1463</v>
      </c>
      <c r="F300" s="861">
        <v>1441</v>
      </c>
    </row>
    <row r="301" spans="2:8" s="918" customFormat="1" ht="15" customHeight="1">
      <c r="B301" s="2598" t="s">
        <v>940</v>
      </c>
      <c r="C301" s="861"/>
      <c r="D301" s="861"/>
      <c r="E301" s="861"/>
      <c r="F301" s="861"/>
    </row>
    <row r="302" spans="2:8">
      <c r="B302" s="2649" t="s">
        <v>930</v>
      </c>
      <c r="C302" s="861">
        <v>568</v>
      </c>
      <c r="D302" s="861">
        <v>650</v>
      </c>
      <c r="E302" s="861">
        <v>659</v>
      </c>
      <c r="F302" s="861">
        <v>636</v>
      </c>
    </row>
    <row r="303" spans="2:8" ht="14.25" customHeight="1">
      <c r="B303" s="2649" t="s">
        <v>931</v>
      </c>
      <c r="C303" s="861">
        <v>609</v>
      </c>
      <c r="D303" s="861">
        <v>776</v>
      </c>
      <c r="E303" s="861">
        <v>790</v>
      </c>
      <c r="F303" s="861">
        <v>809</v>
      </c>
    </row>
    <row r="304" spans="2:8" ht="15.75" customHeight="1">
      <c r="B304" s="2649"/>
      <c r="C304" s="953"/>
      <c r="D304" s="953"/>
      <c r="E304" s="953"/>
      <c r="F304" s="953"/>
    </row>
    <row r="305" spans="2:6">
      <c r="B305" s="2648" t="s">
        <v>155</v>
      </c>
      <c r="C305" s="2584">
        <f>C307+C310</f>
        <v>213</v>
      </c>
      <c r="D305" s="2584">
        <f>D307+D310</f>
        <v>256</v>
      </c>
      <c r="E305" s="2584">
        <f>E307+E310</f>
        <v>248</v>
      </c>
      <c r="F305" s="2584">
        <f>F307+F310</f>
        <v>251</v>
      </c>
    </row>
    <row r="306" spans="2:6" ht="15.75" customHeight="1">
      <c r="B306" s="2598" t="s">
        <v>939</v>
      </c>
      <c r="C306" s="953"/>
      <c r="D306" s="953"/>
      <c r="E306" s="2647"/>
      <c r="F306" s="2647"/>
    </row>
    <row r="307" spans="2:6" ht="16.5" customHeight="1">
      <c r="B307" s="2649" t="s">
        <v>930</v>
      </c>
      <c r="C307" s="861">
        <v>175</v>
      </c>
      <c r="D307" s="861">
        <v>214</v>
      </c>
      <c r="E307" s="861">
        <v>215</v>
      </c>
      <c r="F307" s="861">
        <v>210</v>
      </c>
    </row>
    <row r="308" spans="2:6">
      <c r="B308" s="2649" t="s">
        <v>931</v>
      </c>
      <c r="C308" s="861">
        <v>164</v>
      </c>
      <c r="D308" s="861">
        <v>212</v>
      </c>
      <c r="E308" s="861">
        <v>210</v>
      </c>
      <c r="F308" s="861">
        <v>198</v>
      </c>
    </row>
    <row r="309" spans="2:6" ht="12.75" customHeight="1">
      <c r="B309" s="2598" t="s">
        <v>940</v>
      </c>
      <c r="C309" s="861"/>
      <c r="D309" s="861"/>
      <c r="E309" s="861"/>
      <c r="F309" s="861"/>
    </row>
    <row r="310" spans="2:6" ht="15" customHeight="1">
      <c r="B310" s="2649" t="s">
        <v>930</v>
      </c>
      <c r="C310" s="861">
        <v>38</v>
      </c>
      <c r="D310" s="861">
        <v>42</v>
      </c>
      <c r="E310" s="861">
        <v>33</v>
      </c>
      <c r="F310" s="861">
        <v>41</v>
      </c>
    </row>
    <row r="311" spans="2:6" ht="15" customHeight="1">
      <c r="B311" s="2649" t="s">
        <v>931</v>
      </c>
      <c r="C311" s="861">
        <v>49</v>
      </c>
      <c r="D311" s="861">
        <v>44</v>
      </c>
      <c r="E311" s="861">
        <v>38</v>
      </c>
      <c r="F311" s="861">
        <v>53</v>
      </c>
    </row>
    <row r="312" spans="2:6" ht="16.5" customHeight="1">
      <c r="B312" s="921" t="s">
        <v>1029</v>
      </c>
      <c r="C312" s="909"/>
      <c r="D312" s="909"/>
      <c r="E312" s="909"/>
      <c r="F312" s="950"/>
    </row>
    <row r="313" spans="2:6" ht="16.5" customHeight="1">
      <c r="B313" s="921"/>
      <c r="C313" s="909"/>
      <c r="D313" s="909"/>
      <c r="E313" s="909"/>
      <c r="F313" s="950"/>
    </row>
    <row r="314" spans="2:6" ht="16.5" customHeight="1">
      <c r="B314" s="905" t="s">
        <v>1030</v>
      </c>
      <c r="F314" s="950"/>
    </row>
    <row r="315" spans="2:6" s="918" customFormat="1" ht="16.5" customHeight="1">
      <c r="B315" s="2564" t="s">
        <v>987</v>
      </c>
      <c r="C315" s="2554">
        <v>1995</v>
      </c>
      <c r="D315" s="2554">
        <v>2001</v>
      </c>
      <c r="E315" s="2554">
        <v>2005</v>
      </c>
      <c r="F315" s="2564">
        <v>2010</v>
      </c>
    </row>
    <row r="316" spans="2:6" ht="16.5" customHeight="1">
      <c r="B316" s="2610" t="s">
        <v>325</v>
      </c>
      <c r="C316" s="2650"/>
      <c r="D316" s="2650"/>
      <c r="E316" s="2650"/>
      <c r="F316" s="2651"/>
    </row>
    <row r="317" spans="2:6" ht="16.5" customHeight="1">
      <c r="B317" s="2596" t="s">
        <v>930</v>
      </c>
      <c r="C317" s="916">
        <v>27</v>
      </c>
      <c r="D317" s="916">
        <v>27.3</v>
      </c>
      <c r="E317" s="916">
        <v>26.7</v>
      </c>
      <c r="F317" s="916">
        <v>26.609871066405002</v>
      </c>
    </row>
    <row r="318" spans="2:6" ht="16.5" customHeight="1">
      <c r="B318" s="2596" t="s">
        <v>931</v>
      </c>
      <c r="C318" s="916">
        <v>24.43</v>
      </c>
      <c r="D318" s="916">
        <v>25.2</v>
      </c>
      <c r="E318" s="916">
        <v>25.1</v>
      </c>
      <c r="F318" s="916">
        <v>25.463576537518765</v>
      </c>
    </row>
    <row r="319" spans="2:6" ht="16.5" customHeight="1">
      <c r="B319" s="2610" t="s">
        <v>939</v>
      </c>
      <c r="C319" s="2652"/>
      <c r="D319" s="2652"/>
      <c r="E319" s="2652"/>
      <c r="F319" s="2652"/>
    </row>
    <row r="320" spans="2:6" ht="16.5" customHeight="1">
      <c r="B320" s="2596" t="s">
        <v>930</v>
      </c>
      <c r="C320" s="916">
        <v>25.292225434423901</v>
      </c>
      <c r="D320" s="916">
        <v>25.943443690395949</v>
      </c>
      <c r="E320" s="916">
        <v>26.12103946905648</v>
      </c>
      <c r="F320" s="916">
        <v>26.514878857770007</v>
      </c>
    </row>
    <row r="321" spans="2:6" ht="16.5" customHeight="1">
      <c r="B321" s="2596" t="s">
        <v>931</v>
      </c>
      <c r="C321" s="916">
        <v>23.706246469858943</v>
      </c>
      <c r="D321" s="916">
        <v>24.629873368384491</v>
      </c>
      <c r="E321" s="916">
        <v>25.175383910643774</v>
      </c>
      <c r="F321" s="916">
        <v>25.881746174971443</v>
      </c>
    </row>
    <row r="322" spans="2:6" ht="16.5" customHeight="1">
      <c r="B322" s="2610" t="s">
        <v>940</v>
      </c>
      <c r="C322" s="2652"/>
      <c r="D322" s="2652"/>
      <c r="E322" s="2652"/>
      <c r="F322" s="2652"/>
    </row>
    <row r="323" spans="2:6" ht="16.5" customHeight="1">
      <c r="B323" s="2596" t="s">
        <v>930</v>
      </c>
      <c r="C323" s="916">
        <v>27.152625835168305</v>
      </c>
      <c r="D323" s="916">
        <v>27.489279144270498</v>
      </c>
      <c r="E323" s="916">
        <v>26.791884462013154</v>
      </c>
      <c r="F323" s="916">
        <v>26.629620670449906</v>
      </c>
    </row>
    <row r="324" spans="2:6" s="918" customFormat="1" ht="16.5" customHeight="1">
      <c r="B324" s="2596" t="s">
        <v>931</v>
      </c>
      <c r="C324" s="916">
        <v>24.525790244522288</v>
      </c>
      <c r="D324" s="916">
        <v>25.325758416004692</v>
      </c>
      <c r="E324" s="916">
        <v>25.063124131792033</v>
      </c>
      <c r="F324" s="916">
        <v>25.350332014267618</v>
      </c>
    </row>
    <row r="325" spans="2:6" ht="16.5" customHeight="1">
      <c r="B325" s="904" t="s">
        <v>935</v>
      </c>
      <c r="C325" s="956"/>
      <c r="D325" s="956"/>
      <c r="E325" s="956"/>
      <c r="F325" s="956"/>
    </row>
    <row r="326" spans="2:6" ht="16.5" customHeight="1">
      <c r="B326" s="2773" t="s">
        <v>1031</v>
      </c>
      <c r="C326" s="2773"/>
      <c r="D326" s="2773"/>
      <c r="E326" s="2773"/>
      <c r="F326" s="2773"/>
    </row>
    <row r="327" spans="2:6" ht="16.5" customHeight="1">
      <c r="B327" s="957"/>
      <c r="C327" s="957"/>
      <c r="D327" s="957"/>
      <c r="E327" s="957"/>
      <c r="F327" s="957"/>
    </row>
    <row r="328" spans="2:6" ht="16.5" customHeight="1">
      <c r="B328" s="905" t="s">
        <v>1032</v>
      </c>
      <c r="C328" s="906"/>
      <c r="D328" s="906"/>
      <c r="E328" s="906"/>
      <c r="F328" s="906"/>
    </row>
    <row r="329" spans="2:6" ht="16.5" customHeight="1">
      <c r="B329" s="2564" t="s">
        <v>987</v>
      </c>
      <c r="C329" s="2636" t="s">
        <v>1033</v>
      </c>
      <c r="D329" s="2637" t="s">
        <v>289</v>
      </c>
      <c r="E329" s="2636" t="s">
        <v>290</v>
      </c>
      <c r="F329" s="2637" t="s">
        <v>697</v>
      </c>
    </row>
    <row r="330" spans="2:6" ht="16.5" customHeight="1">
      <c r="B330" s="2613" t="s">
        <v>1034</v>
      </c>
      <c r="C330" s="2653">
        <v>2.9720597757334972</v>
      </c>
      <c r="D330" s="2653">
        <v>2.7954938009695276</v>
      </c>
      <c r="E330" s="2653">
        <v>3.9597269372304091</v>
      </c>
      <c r="F330" s="2653">
        <v>1.2416280135832718</v>
      </c>
    </row>
    <row r="331" spans="2:6" ht="16.5" customHeight="1">
      <c r="B331" s="2608" t="s">
        <v>1035</v>
      </c>
      <c r="C331" s="958">
        <v>16.718776927611231</v>
      </c>
      <c r="D331" s="958">
        <v>15.887164429530202</v>
      </c>
      <c r="E331" s="958">
        <v>18.412046543463379</v>
      </c>
      <c r="F331" s="958">
        <v>13.335956935192559</v>
      </c>
    </row>
    <row r="332" spans="2:6" ht="16.5" customHeight="1">
      <c r="B332" s="2608" t="s">
        <v>1036</v>
      </c>
      <c r="C332" s="959">
        <v>15.01282190726562</v>
      </c>
      <c r="D332" s="958">
        <v>14.086982503317428</v>
      </c>
      <c r="E332" s="958">
        <v>16.106317342513524</v>
      </c>
      <c r="F332" s="958">
        <v>15.605614058937677</v>
      </c>
    </row>
    <row r="333" spans="2:6">
      <c r="B333" s="2608" t="s">
        <v>1037</v>
      </c>
      <c r="C333" s="959">
        <v>1.8988119762832774</v>
      </c>
      <c r="D333" s="958">
        <v>2.1343957384674228</v>
      </c>
      <c r="E333" s="958">
        <v>2.1928463559444755</v>
      </c>
      <c r="F333" s="958">
        <v>0.26386402106239121</v>
      </c>
    </row>
    <row r="334" spans="2:6" s="918" customFormat="1" ht="12.75">
      <c r="B334" s="2608" t="s">
        <v>1038</v>
      </c>
      <c r="C334" s="959">
        <v>7.0036397959664738</v>
      </c>
      <c r="D334" s="958">
        <v>6.901546120452557</v>
      </c>
      <c r="E334" s="958">
        <v>8.0052246707368973</v>
      </c>
      <c r="F334" s="958">
        <v>2.8904512694946183</v>
      </c>
    </row>
    <row r="335" spans="2:6">
      <c r="B335" s="904" t="s">
        <v>935</v>
      </c>
      <c r="C335" s="914"/>
      <c r="D335" s="914"/>
      <c r="E335" s="960"/>
      <c r="F335" s="960"/>
    </row>
    <row r="336" spans="2:6">
      <c r="B336" s="957"/>
      <c r="C336" s="957"/>
      <c r="D336" s="957"/>
      <c r="E336" s="957"/>
      <c r="F336" s="957"/>
    </row>
    <row r="337" spans="2:10">
      <c r="B337" s="905" t="s">
        <v>1039</v>
      </c>
      <c r="C337" s="906"/>
      <c r="D337" s="906"/>
      <c r="E337" s="906"/>
      <c r="F337" s="906"/>
    </row>
    <row r="338" spans="2:10">
      <c r="B338" s="2564" t="s">
        <v>987</v>
      </c>
      <c r="C338" s="2636" t="s">
        <v>1033</v>
      </c>
      <c r="D338" s="2637" t="s">
        <v>289</v>
      </c>
      <c r="E338" s="2636" t="s">
        <v>290</v>
      </c>
      <c r="F338" s="2637" t="s">
        <v>697</v>
      </c>
    </row>
    <row r="339" spans="2:10">
      <c r="B339" s="2613" t="s">
        <v>1034</v>
      </c>
      <c r="C339" s="2653">
        <v>13</v>
      </c>
      <c r="D339" s="2653">
        <v>12.4</v>
      </c>
      <c r="E339" s="2653">
        <v>15.7</v>
      </c>
      <c r="F339" s="2653">
        <v>6.5</v>
      </c>
    </row>
    <row r="340" spans="2:10">
      <c r="B340" s="2608" t="s">
        <v>1035</v>
      </c>
      <c r="C340" s="958">
        <v>62.3</v>
      </c>
      <c r="D340" s="958">
        <v>64.3</v>
      </c>
      <c r="E340" s="958">
        <v>62.4</v>
      </c>
      <c r="F340" s="958">
        <v>48.4</v>
      </c>
      <c r="J340" s="961"/>
    </row>
    <row r="341" spans="2:10">
      <c r="B341" s="2608" t="s">
        <v>1036</v>
      </c>
      <c r="C341" s="959">
        <v>51.4</v>
      </c>
      <c r="D341" s="958">
        <v>54.2</v>
      </c>
      <c r="E341" s="958">
        <v>47.7</v>
      </c>
      <c r="F341" s="958">
        <v>60.4</v>
      </c>
      <c r="I341" s="908"/>
    </row>
    <row r="342" spans="2:10">
      <c r="B342" s="2608" t="s">
        <v>1037</v>
      </c>
      <c r="C342" s="959">
        <v>9.1999999999999993</v>
      </c>
      <c r="D342" s="958">
        <v>10</v>
      </c>
      <c r="E342" s="958">
        <v>10.7</v>
      </c>
      <c r="F342" s="958">
        <v>1.5</v>
      </c>
      <c r="I342" s="908"/>
    </row>
    <row r="343" spans="2:10">
      <c r="B343" s="2608" t="s">
        <v>1038</v>
      </c>
      <c r="C343" s="959">
        <v>28.9</v>
      </c>
      <c r="D343" s="958">
        <v>29.5</v>
      </c>
      <c r="E343" s="958">
        <v>29.4</v>
      </c>
      <c r="F343" s="958">
        <v>14.4</v>
      </c>
    </row>
    <row r="344" spans="2:10">
      <c r="B344" s="904" t="s">
        <v>935</v>
      </c>
      <c r="C344" s="914"/>
      <c r="D344" s="914"/>
      <c r="E344" s="960"/>
      <c r="F344" s="960"/>
    </row>
    <row r="345" spans="2:10">
      <c r="B345" s="962" t="s">
        <v>1040</v>
      </c>
      <c r="C345" s="906"/>
      <c r="D345" s="906"/>
      <c r="E345" s="906"/>
      <c r="F345" s="906"/>
    </row>
    <row r="346" spans="2:10">
      <c r="B346" s="957"/>
      <c r="C346" s="957"/>
      <c r="D346" s="957"/>
      <c r="E346" s="957"/>
      <c r="F346" s="957"/>
    </row>
    <row r="347" spans="2:10">
      <c r="B347" s="2772" t="s">
        <v>1041</v>
      </c>
      <c r="C347" s="2772"/>
      <c r="D347" s="2772"/>
      <c r="E347" s="2772"/>
      <c r="F347" s="2772"/>
    </row>
    <row r="348" spans="2:10">
      <c r="B348" s="2564" t="s">
        <v>1028</v>
      </c>
      <c r="C348" s="2555">
        <v>2005</v>
      </c>
      <c r="D348" s="2555">
        <v>2008</v>
      </c>
      <c r="E348" s="2555">
        <v>2009</v>
      </c>
      <c r="F348" s="2555">
        <v>2010</v>
      </c>
    </row>
    <row r="349" spans="2:10">
      <c r="B349" s="2648" t="s">
        <v>95</v>
      </c>
      <c r="C349" s="2584">
        <f>C351+C354</f>
        <v>1804</v>
      </c>
      <c r="D349" s="2584">
        <f>D351+D354</f>
        <v>1798</v>
      </c>
      <c r="E349" s="2584">
        <f>E351+E354</f>
        <v>1779</v>
      </c>
      <c r="F349" s="2584">
        <v>1769</v>
      </c>
    </row>
    <row r="350" spans="2:10">
      <c r="B350" s="2598" t="s">
        <v>939</v>
      </c>
      <c r="C350" s="861"/>
      <c r="D350" s="861"/>
      <c r="E350" s="861"/>
      <c r="F350" s="861"/>
    </row>
    <row r="351" spans="2:10">
      <c r="B351" s="2649" t="s">
        <v>930</v>
      </c>
      <c r="C351" s="861">
        <v>1177</v>
      </c>
      <c r="D351" s="861">
        <v>1156</v>
      </c>
      <c r="E351" s="861">
        <v>1097</v>
      </c>
      <c r="F351" s="861">
        <v>1091</v>
      </c>
    </row>
    <row r="352" spans="2:10">
      <c r="B352" s="2649" t="s">
        <v>931</v>
      </c>
      <c r="C352" s="861">
        <v>839</v>
      </c>
      <c r="D352" s="861">
        <v>841</v>
      </c>
      <c r="E352" s="861">
        <v>884</v>
      </c>
      <c r="F352" s="861">
        <v>820</v>
      </c>
    </row>
    <row r="353" spans="2:6">
      <c r="B353" s="2598" t="s">
        <v>940</v>
      </c>
      <c r="C353" s="861"/>
      <c r="D353" s="861"/>
      <c r="E353" s="861"/>
      <c r="F353" s="861"/>
    </row>
    <row r="354" spans="2:6">
      <c r="B354" s="2649" t="s">
        <v>930</v>
      </c>
      <c r="C354" s="861">
        <v>627</v>
      </c>
      <c r="D354" s="861">
        <v>642</v>
      </c>
      <c r="E354" s="861">
        <v>682</v>
      </c>
      <c r="F354" s="861">
        <v>678</v>
      </c>
    </row>
    <row r="355" spans="2:6">
      <c r="B355" s="2649" t="s">
        <v>931</v>
      </c>
      <c r="C355" s="861">
        <v>965</v>
      </c>
      <c r="D355" s="861">
        <v>957</v>
      </c>
      <c r="E355" s="861">
        <v>895</v>
      </c>
      <c r="F355" s="861">
        <v>949</v>
      </c>
    </row>
    <row r="356" spans="2:6">
      <c r="B356" s="2649"/>
      <c r="C356" s="953"/>
      <c r="D356" s="953"/>
      <c r="E356" s="954"/>
      <c r="F356" s="954"/>
    </row>
    <row r="357" spans="2:6">
      <c r="B357" s="2648" t="s">
        <v>289</v>
      </c>
      <c r="C357" s="2584">
        <f>C359+C362</f>
        <v>1177</v>
      </c>
      <c r="D357" s="2584">
        <f>D359+D362</f>
        <v>1163</v>
      </c>
      <c r="E357" s="2584">
        <f>E359+E362</f>
        <v>1156</v>
      </c>
      <c r="F357" s="2584">
        <f>F359+F362</f>
        <v>1201</v>
      </c>
    </row>
    <row r="358" spans="2:6">
      <c r="B358" s="2598" t="s">
        <v>939</v>
      </c>
      <c r="C358" s="953"/>
      <c r="D358" s="953"/>
      <c r="E358" s="954"/>
      <c r="F358" s="954"/>
    </row>
    <row r="359" spans="2:6">
      <c r="B359" s="2649" t="s">
        <v>930</v>
      </c>
      <c r="C359" s="861">
        <v>713</v>
      </c>
      <c r="D359" s="861">
        <v>708</v>
      </c>
      <c r="E359" s="861">
        <v>677</v>
      </c>
      <c r="F359" s="861">
        <v>707</v>
      </c>
    </row>
    <row r="360" spans="2:6">
      <c r="B360" s="2649" t="s">
        <v>931</v>
      </c>
      <c r="C360" s="861">
        <v>473</v>
      </c>
      <c r="D360" s="861">
        <v>507</v>
      </c>
      <c r="E360" s="861">
        <v>537</v>
      </c>
      <c r="F360" s="861">
        <v>529</v>
      </c>
    </row>
    <row r="361" spans="2:6">
      <c r="B361" s="2598" t="s">
        <v>940</v>
      </c>
      <c r="C361" s="861"/>
      <c r="D361" s="861"/>
      <c r="E361" s="861"/>
      <c r="F361" s="861"/>
    </row>
    <row r="362" spans="2:6">
      <c r="B362" s="2649" t="s">
        <v>930</v>
      </c>
      <c r="C362" s="861">
        <v>464</v>
      </c>
      <c r="D362" s="861">
        <v>455</v>
      </c>
      <c r="E362" s="861">
        <v>479</v>
      </c>
      <c r="F362" s="861">
        <v>494</v>
      </c>
    </row>
    <row r="363" spans="2:6">
      <c r="B363" s="2649" t="s">
        <v>931</v>
      </c>
      <c r="C363" s="861">
        <v>704</v>
      </c>
      <c r="D363" s="861">
        <v>656</v>
      </c>
      <c r="E363" s="861">
        <v>619</v>
      </c>
      <c r="F363" s="861">
        <v>672</v>
      </c>
    </row>
    <row r="364" spans="2:6">
      <c r="B364" s="2649"/>
      <c r="C364" s="953"/>
      <c r="D364" s="953"/>
      <c r="E364" s="954"/>
      <c r="F364" s="954"/>
    </row>
    <row r="365" spans="2:6">
      <c r="B365" s="2648" t="s">
        <v>290</v>
      </c>
      <c r="C365" s="2584">
        <f>C367+C370</f>
        <v>571</v>
      </c>
      <c r="D365" s="2584">
        <f>D367+D370</f>
        <v>594</v>
      </c>
      <c r="E365" s="2584">
        <f>E367+E370</f>
        <v>554</v>
      </c>
      <c r="F365" s="2584">
        <f>F367+F370</f>
        <v>512</v>
      </c>
    </row>
    <row r="366" spans="2:6">
      <c r="B366" s="2598" t="s">
        <v>939</v>
      </c>
      <c r="C366" s="953"/>
      <c r="D366" s="953"/>
      <c r="E366" s="954"/>
      <c r="F366" s="954"/>
    </row>
    <row r="367" spans="2:6">
      <c r="B367" s="2649" t="s">
        <v>930</v>
      </c>
      <c r="C367" s="861">
        <v>421</v>
      </c>
      <c r="D367" s="861">
        <v>417</v>
      </c>
      <c r="E367" s="861">
        <v>373</v>
      </c>
      <c r="F367" s="861">
        <v>346</v>
      </c>
    </row>
    <row r="368" spans="2:6">
      <c r="B368" s="2649" t="s">
        <v>931</v>
      </c>
      <c r="C368" s="861">
        <v>331</v>
      </c>
      <c r="D368" s="861">
        <v>306</v>
      </c>
      <c r="E368" s="861">
        <v>304</v>
      </c>
      <c r="F368" s="861">
        <v>256</v>
      </c>
    </row>
    <row r="369" spans="2:6" s="918" customFormat="1" ht="15" customHeight="1">
      <c r="B369" s="2598" t="s">
        <v>940</v>
      </c>
      <c r="C369" s="861"/>
      <c r="D369" s="861"/>
      <c r="E369" s="861"/>
      <c r="F369" s="861"/>
    </row>
    <row r="370" spans="2:6">
      <c r="B370" s="2649" t="s">
        <v>930</v>
      </c>
      <c r="C370" s="861">
        <v>150</v>
      </c>
      <c r="D370" s="861">
        <v>177</v>
      </c>
      <c r="E370" s="861">
        <v>181</v>
      </c>
      <c r="F370" s="861">
        <v>166</v>
      </c>
    </row>
    <row r="371" spans="2:6">
      <c r="B371" s="2649" t="s">
        <v>931</v>
      </c>
      <c r="C371" s="861">
        <v>240</v>
      </c>
      <c r="D371" s="861">
        <v>288</v>
      </c>
      <c r="E371" s="861">
        <v>250</v>
      </c>
      <c r="F371" s="861">
        <v>256</v>
      </c>
    </row>
    <row r="372" spans="2:6">
      <c r="B372" s="2649"/>
      <c r="C372" s="953"/>
      <c r="D372" s="953"/>
      <c r="E372" s="953"/>
      <c r="F372" s="953"/>
    </row>
    <row r="373" spans="2:6">
      <c r="B373" s="2648" t="s">
        <v>155</v>
      </c>
      <c r="C373" s="2584">
        <f>C375+C378</f>
        <v>56</v>
      </c>
      <c r="D373" s="2584">
        <f>D375+D378</f>
        <v>41</v>
      </c>
      <c r="E373" s="2584">
        <f>E375+E378</f>
        <v>69</v>
      </c>
      <c r="F373" s="2584">
        <f>F375+F378</f>
        <v>56</v>
      </c>
    </row>
    <row r="374" spans="2:6">
      <c r="B374" s="2598" t="s">
        <v>939</v>
      </c>
      <c r="C374" s="953"/>
      <c r="D374" s="953"/>
      <c r="E374" s="2647"/>
      <c r="F374" s="2647"/>
    </row>
    <row r="375" spans="2:6">
      <c r="B375" s="2649" t="s">
        <v>930</v>
      </c>
      <c r="C375" s="861">
        <v>43</v>
      </c>
      <c r="D375" s="861">
        <v>31</v>
      </c>
      <c r="E375" s="861">
        <v>47</v>
      </c>
      <c r="F375" s="861">
        <v>38</v>
      </c>
    </row>
    <row r="376" spans="2:6">
      <c r="B376" s="2649" t="s">
        <v>931</v>
      </c>
      <c r="C376" s="861">
        <v>35</v>
      </c>
      <c r="D376" s="861">
        <v>28</v>
      </c>
      <c r="E376" s="861">
        <v>43</v>
      </c>
      <c r="F376" s="861">
        <v>35</v>
      </c>
    </row>
    <row r="377" spans="2:6">
      <c r="B377" s="2598" t="s">
        <v>940</v>
      </c>
      <c r="C377" s="861"/>
      <c r="D377" s="861"/>
      <c r="E377" s="861"/>
      <c r="F377" s="861"/>
    </row>
    <row r="378" spans="2:6" s="918" customFormat="1" ht="20.25" customHeight="1">
      <c r="B378" s="2649" t="s">
        <v>930</v>
      </c>
      <c r="C378" s="861">
        <v>13</v>
      </c>
      <c r="D378" s="861">
        <v>10</v>
      </c>
      <c r="E378" s="861">
        <v>22</v>
      </c>
      <c r="F378" s="861">
        <v>18</v>
      </c>
    </row>
    <row r="379" spans="2:6">
      <c r="B379" s="2649" t="s">
        <v>931</v>
      </c>
      <c r="C379" s="861">
        <v>21</v>
      </c>
      <c r="D379" s="861">
        <v>13</v>
      </c>
      <c r="E379" s="861">
        <v>26</v>
      </c>
      <c r="F379" s="861">
        <v>21</v>
      </c>
    </row>
    <row r="380" spans="2:6">
      <c r="B380" s="921" t="s">
        <v>1042</v>
      </c>
      <c r="C380" s="909"/>
      <c r="D380" s="909"/>
      <c r="E380" s="909"/>
      <c r="F380" s="963"/>
    </row>
    <row r="381" spans="2:6">
      <c r="F381" s="963"/>
    </row>
    <row r="382" spans="2:6">
      <c r="B382" s="905" t="s">
        <v>1043</v>
      </c>
      <c r="C382" s="906"/>
      <c r="D382" s="906"/>
      <c r="E382" s="906"/>
      <c r="F382" s="906"/>
    </row>
    <row r="383" spans="2:6">
      <c r="B383" s="2564" t="s">
        <v>987</v>
      </c>
      <c r="C383" s="2636" t="s">
        <v>1033</v>
      </c>
      <c r="D383" s="2637" t="s">
        <v>289</v>
      </c>
      <c r="E383" s="2636" t="s">
        <v>290</v>
      </c>
      <c r="F383" s="2637" t="s">
        <v>697</v>
      </c>
    </row>
    <row r="384" spans="2:6">
      <c r="B384" s="2613" t="s">
        <v>1034</v>
      </c>
      <c r="C384" s="2653">
        <v>0.9</v>
      </c>
      <c r="D384" s="2653">
        <v>1</v>
      </c>
      <c r="E384" s="2653">
        <v>0.9</v>
      </c>
      <c r="F384" s="2653">
        <v>0.26</v>
      </c>
    </row>
    <row r="385" spans="2:6">
      <c r="B385" s="2608" t="s">
        <v>1035</v>
      </c>
      <c r="C385" s="958">
        <v>5</v>
      </c>
      <c r="D385" s="958">
        <v>6.2</v>
      </c>
      <c r="E385" s="958">
        <v>3.9</v>
      </c>
      <c r="F385" s="958">
        <v>2.4</v>
      </c>
    </row>
    <row r="386" spans="2:6">
      <c r="B386" s="2608" t="s">
        <v>1036</v>
      </c>
      <c r="C386" s="959">
        <v>3.8</v>
      </c>
      <c r="D386" s="958">
        <v>4.5999999999999996</v>
      </c>
      <c r="E386" s="958">
        <v>2.9</v>
      </c>
      <c r="F386" s="958">
        <v>2.8</v>
      </c>
    </row>
    <row r="387" spans="2:6">
      <c r="B387" s="2608" t="s">
        <v>1037</v>
      </c>
      <c r="C387" s="959">
        <v>0.6</v>
      </c>
      <c r="D387" s="958">
        <v>0.7</v>
      </c>
      <c r="E387" s="958">
        <v>0.6</v>
      </c>
      <c r="F387" s="958">
        <v>0.1</v>
      </c>
    </row>
    <row r="388" spans="2:6" ht="15" customHeight="1">
      <c r="B388" s="2608" t="s">
        <v>1038</v>
      </c>
      <c r="C388" s="959">
        <v>2.5</v>
      </c>
      <c r="D388" s="958">
        <v>2.7</v>
      </c>
      <c r="E388" s="958">
        <v>2.5</v>
      </c>
      <c r="F388" s="958">
        <v>1.1000000000000001</v>
      </c>
    </row>
    <row r="389" spans="2:6" ht="13.5" customHeight="1">
      <c r="B389" s="904" t="s">
        <v>935</v>
      </c>
      <c r="C389" s="914"/>
      <c r="D389" s="914"/>
      <c r="E389" s="960"/>
      <c r="F389" s="960"/>
    </row>
    <row r="390" spans="2:6" ht="23.25" customHeight="1">
      <c r="B390" s="906"/>
      <c r="C390" s="906"/>
      <c r="D390" s="906"/>
      <c r="E390" s="906"/>
      <c r="F390" s="906"/>
    </row>
    <row r="391" spans="2:6" s="918" customFormat="1">
      <c r="B391" s="905" t="s">
        <v>1044</v>
      </c>
      <c r="C391" s="906"/>
      <c r="D391" s="906"/>
      <c r="E391" s="906"/>
      <c r="F391" s="906"/>
    </row>
    <row r="392" spans="2:6">
      <c r="B392" s="2564" t="s">
        <v>987</v>
      </c>
      <c r="C392" s="2636" t="s">
        <v>1033</v>
      </c>
      <c r="D392" s="2637" t="s">
        <v>289</v>
      </c>
      <c r="E392" s="2636" t="s">
        <v>290</v>
      </c>
      <c r="F392" s="2637" t="s">
        <v>155</v>
      </c>
    </row>
    <row r="393" spans="2:6">
      <c r="B393" s="2613" t="s">
        <v>1034</v>
      </c>
      <c r="C393" s="2653">
        <v>1.6</v>
      </c>
      <c r="D393" s="2653">
        <v>1.8</v>
      </c>
      <c r="E393" s="2653">
        <v>1.7</v>
      </c>
      <c r="F393" s="2653">
        <v>0.4</v>
      </c>
    </row>
    <row r="394" spans="2:6">
      <c r="B394" s="2608" t="s">
        <v>1035</v>
      </c>
      <c r="C394" s="958">
        <v>15.4</v>
      </c>
      <c r="D394" s="958">
        <v>17.899999999999999</v>
      </c>
      <c r="E394" s="958">
        <v>13.5</v>
      </c>
      <c r="F394" s="958">
        <v>6.5</v>
      </c>
    </row>
    <row r="395" spans="2:6">
      <c r="B395" s="2608" t="s">
        <v>1036</v>
      </c>
      <c r="C395" s="959">
        <v>12.3</v>
      </c>
      <c r="D395" s="958">
        <v>14.2</v>
      </c>
      <c r="E395" s="958">
        <v>10.1</v>
      </c>
      <c r="F395" s="958">
        <v>8.5</v>
      </c>
    </row>
    <row r="396" spans="2:6">
      <c r="B396" s="2608" t="s">
        <v>1037</v>
      </c>
      <c r="C396" s="959">
        <v>0.9</v>
      </c>
      <c r="D396" s="958">
        <v>1.1000000000000001</v>
      </c>
      <c r="E396" s="958">
        <v>0.8</v>
      </c>
      <c r="F396" s="958">
        <v>0.1</v>
      </c>
    </row>
    <row r="397" spans="2:6">
      <c r="B397" s="2608" t="s">
        <v>1038</v>
      </c>
      <c r="C397" s="959">
        <v>5.3</v>
      </c>
      <c r="D397" s="958">
        <v>5.4</v>
      </c>
      <c r="E397" s="958">
        <v>5.5</v>
      </c>
      <c r="F397" s="958">
        <v>2</v>
      </c>
    </row>
    <row r="398" spans="2:6">
      <c r="B398" s="904" t="s">
        <v>935</v>
      </c>
      <c r="C398" s="914"/>
      <c r="D398" s="914"/>
      <c r="E398" s="960"/>
      <c r="F398" s="960"/>
    </row>
    <row r="399" spans="2:6">
      <c r="B399" s="964" t="s">
        <v>1045</v>
      </c>
      <c r="C399" s="906"/>
      <c r="D399" s="906"/>
      <c r="E399" s="906"/>
      <c r="F399" s="906"/>
    </row>
    <row r="400" spans="2:6">
      <c r="F400" s="963"/>
    </row>
    <row r="401" spans="2:6" ht="18.75">
      <c r="B401" s="901" t="s">
        <v>1046</v>
      </c>
      <c r="F401" s="963"/>
    </row>
    <row r="402" spans="2:6" ht="15" customHeight="1">
      <c r="B402" s="965"/>
      <c r="C402" s="965"/>
      <c r="D402" s="965"/>
      <c r="E402" s="965"/>
      <c r="F402" s="965"/>
    </row>
    <row r="403" spans="2:6">
      <c r="B403" s="966" t="s">
        <v>1047</v>
      </c>
      <c r="C403" s="966"/>
      <c r="D403" s="967"/>
      <c r="E403" s="967"/>
      <c r="F403" s="967"/>
    </row>
    <row r="404" spans="2:6">
      <c r="B404" s="968" t="s">
        <v>1048</v>
      </c>
      <c r="C404" s="966"/>
      <c r="D404" s="967"/>
      <c r="E404" s="967"/>
      <c r="F404" s="967"/>
    </row>
    <row r="405" spans="2:6">
      <c r="B405" s="967"/>
      <c r="C405" s="967"/>
      <c r="D405" s="967"/>
      <c r="E405" s="967"/>
      <c r="F405" s="967"/>
    </row>
    <row r="406" spans="2:6">
      <c r="B406" s="967"/>
      <c r="C406" s="967"/>
      <c r="D406" s="967"/>
      <c r="E406" s="967"/>
      <c r="F406" s="967"/>
    </row>
    <row r="407" spans="2:6">
      <c r="B407" s="967"/>
      <c r="C407" s="967"/>
      <c r="D407" s="967"/>
      <c r="E407" s="967"/>
      <c r="F407" s="967"/>
    </row>
    <row r="408" spans="2:6">
      <c r="B408" s="967"/>
      <c r="C408" s="967"/>
      <c r="D408" s="967"/>
      <c r="E408" s="967"/>
      <c r="F408" s="967"/>
    </row>
    <row r="409" spans="2:6">
      <c r="B409" s="967"/>
      <c r="C409" s="967"/>
      <c r="D409" s="967"/>
      <c r="E409" s="967"/>
      <c r="F409" s="967"/>
    </row>
    <row r="410" spans="2:6">
      <c r="B410" s="967"/>
      <c r="C410" s="967"/>
      <c r="D410" s="967"/>
      <c r="E410" s="967"/>
      <c r="F410" s="967"/>
    </row>
    <row r="411" spans="2:6">
      <c r="B411" s="967"/>
      <c r="C411" s="967"/>
      <c r="D411" s="967"/>
      <c r="E411" s="967"/>
      <c r="F411" s="967"/>
    </row>
    <row r="412" spans="2:6">
      <c r="B412" s="967"/>
      <c r="C412" s="967"/>
      <c r="D412" s="967"/>
      <c r="E412" s="967"/>
      <c r="F412" s="967"/>
    </row>
    <row r="413" spans="2:6">
      <c r="B413" s="967"/>
      <c r="C413" s="967"/>
      <c r="D413" s="967"/>
      <c r="E413" s="967"/>
      <c r="F413" s="967"/>
    </row>
    <row r="414" spans="2:6">
      <c r="B414" s="967"/>
      <c r="C414" s="967"/>
      <c r="D414" s="967"/>
      <c r="E414" s="967"/>
    </row>
    <row r="415" spans="2:6">
      <c r="B415" s="967"/>
      <c r="C415" s="967"/>
      <c r="D415" s="967"/>
      <c r="E415" s="967"/>
    </row>
    <row r="416" spans="2:6">
      <c r="B416" s="967"/>
      <c r="C416" s="967"/>
      <c r="D416" s="967"/>
      <c r="E416" s="967"/>
    </row>
    <row r="417" spans="2:6">
      <c r="B417" s="967"/>
      <c r="C417" s="967"/>
      <c r="D417" s="967"/>
      <c r="E417" s="967"/>
    </row>
    <row r="418" spans="2:6">
      <c r="B418" s="967"/>
      <c r="C418" s="967"/>
      <c r="D418" s="967"/>
      <c r="E418" s="967"/>
    </row>
    <row r="419" spans="2:6">
      <c r="B419" s="967"/>
      <c r="C419" s="967"/>
      <c r="D419" s="967"/>
      <c r="E419" s="967"/>
    </row>
    <row r="420" spans="2:6">
      <c r="B420" s="969" t="s">
        <v>1049</v>
      </c>
      <c r="C420" s="967"/>
      <c r="D420" s="967"/>
      <c r="E420" s="967"/>
    </row>
    <row r="421" spans="2:6" ht="18.75">
      <c r="B421" s="970"/>
      <c r="F421" s="963"/>
    </row>
    <row r="422" spans="2:6">
      <c r="B422" s="968" t="s">
        <v>1050</v>
      </c>
      <c r="C422" s="2654"/>
      <c r="D422" s="2654"/>
      <c r="E422" s="2654"/>
      <c r="F422" s="963"/>
    </row>
    <row r="423" spans="2:6">
      <c r="B423" s="2564" t="s">
        <v>283</v>
      </c>
      <c r="C423" s="2554">
        <v>2005</v>
      </c>
      <c r="D423" s="2554">
        <v>2007</v>
      </c>
      <c r="E423" s="2554">
        <v>2008</v>
      </c>
      <c r="F423" s="2554">
        <v>2009</v>
      </c>
    </row>
    <row r="424" spans="2:6">
      <c r="B424" s="2599" t="s">
        <v>285</v>
      </c>
      <c r="C424" s="2584">
        <f>SUM(C425,C431,C434)</f>
        <v>2752434</v>
      </c>
      <c r="D424" s="2584">
        <v>4062242</v>
      </c>
      <c r="E424" s="2584">
        <f>SUM(E425,E431,E434)</f>
        <v>4403373</v>
      </c>
      <c r="F424" s="2584">
        <f>SUM(F425,F431,F434)</f>
        <v>4770721</v>
      </c>
    </row>
    <row r="425" spans="2:6">
      <c r="B425" s="2598" t="s">
        <v>1051</v>
      </c>
      <c r="C425" s="860">
        <f>SUM(C426:C430)</f>
        <v>1355186</v>
      </c>
      <c r="D425" s="860">
        <v>2099568</v>
      </c>
      <c r="E425" s="860">
        <f>SUM(E426:E430)</f>
        <v>2135340</v>
      </c>
      <c r="F425" s="860">
        <f>SUM(F426:F430)</f>
        <v>2334638</v>
      </c>
    </row>
    <row r="426" spans="2:6" ht="25.5" customHeight="1">
      <c r="B426" s="2645" t="s">
        <v>1052</v>
      </c>
      <c r="C426" s="861">
        <v>1199256</v>
      </c>
      <c r="D426" s="861">
        <v>1400911</v>
      </c>
      <c r="E426" s="861">
        <v>1406816</v>
      </c>
      <c r="F426" s="861">
        <v>1360682</v>
      </c>
    </row>
    <row r="427" spans="2:6" s="918" customFormat="1" ht="12.75">
      <c r="B427" s="2645" t="s">
        <v>1053</v>
      </c>
      <c r="C427" s="861">
        <v>45823</v>
      </c>
      <c r="D427" s="861">
        <v>212242</v>
      </c>
      <c r="E427" s="861">
        <v>308504</v>
      </c>
      <c r="F427" s="861">
        <v>686751</v>
      </c>
    </row>
    <row r="428" spans="2:6">
      <c r="B428" s="2645" t="s">
        <v>1054</v>
      </c>
      <c r="C428" s="861">
        <v>110107</v>
      </c>
      <c r="D428" s="861">
        <v>441720</v>
      </c>
      <c r="E428" s="861">
        <v>334663</v>
      </c>
      <c r="F428" s="861">
        <v>238976</v>
      </c>
    </row>
    <row r="429" spans="2:6">
      <c r="B429" s="2645" t="s">
        <v>1055</v>
      </c>
      <c r="C429" s="971" t="s">
        <v>1056</v>
      </c>
      <c r="D429" s="861">
        <v>44695</v>
      </c>
      <c r="E429" s="861">
        <v>85127</v>
      </c>
      <c r="F429" s="861">
        <v>48154</v>
      </c>
    </row>
    <row r="430" spans="2:6">
      <c r="B430" s="2645" t="s">
        <v>1057</v>
      </c>
      <c r="C430" s="971" t="s">
        <v>1056</v>
      </c>
      <c r="D430" s="971" t="s">
        <v>1056</v>
      </c>
      <c r="E430" s="861">
        <v>230</v>
      </c>
      <c r="F430" s="861">
        <v>75</v>
      </c>
    </row>
    <row r="431" spans="2:6">
      <c r="B431" s="2598" t="s">
        <v>1058</v>
      </c>
      <c r="C431" s="860">
        <f>SUM(C432:C433)</f>
        <v>40686</v>
      </c>
      <c r="D431" s="860">
        <v>11471</v>
      </c>
      <c r="E431" s="860">
        <f>SUM(E432:E433)</f>
        <v>18870</v>
      </c>
      <c r="F431" s="860">
        <f>SUM(F432:F433)</f>
        <v>16478</v>
      </c>
    </row>
    <row r="432" spans="2:6">
      <c r="B432" s="2645" t="s">
        <v>1059</v>
      </c>
      <c r="C432" s="861">
        <v>40686</v>
      </c>
      <c r="D432" s="861">
        <v>8343</v>
      </c>
      <c r="E432" s="861">
        <v>16171</v>
      </c>
      <c r="F432" s="861">
        <v>14197</v>
      </c>
    </row>
    <row r="433" spans="2:14">
      <c r="B433" s="2645" t="s">
        <v>1060</v>
      </c>
      <c r="C433" s="971" t="s">
        <v>1056</v>
      </c>
      <c r="D433" s="861">
        <v>3128</v>
      </c>
      <c r="E433" s="861">
        <v>2699</v>
      </c>
      <c r="F433" s="861">
        <v>2281</v>
      </c>
    </row>
    <row r="434" spans="2:14">
      <c r="B434" s="2598" t="s">
        <v>1061</v>
      </c>
      <c r="C434" s="860">
        <f>SUM(C435:C436)</f>
        <v>1356562</v>
      </c>
      <c r="D434" s="860">
        <v>1951203</v>
      </c>
      <c r="E434" s="860">
        <f>SUM(E435:E436)</f>
        <v>2249163</v>
      </c>
      <c r="F434" s="860">
        <f>SUM(F435:F436)</f>
        <v>2419605</v>
      </c>
    </row>
    <row r="435" spans="2:14">
      <c r="B435" s="2645" t="s">
        <v>409</v>
      </c>
      <c r="C435" s="861">
        <v>1326212</v>
      </c>
      <c r="D435" s="861">
        <v>1914796</v>
      </c>
      <c r="E435" s="861">
        <v>2213744</v>
      </c>
      <c r="F435" s="861">
        <v>2387661</v>
      </c>
    </row>
    <row r="436" spans="2:14">
      <c r="B436" s="2645" t="s">
        <v>411</v>
      </c>
      <c r="C436" s="861">
        <v>30350</v>
      </c>
      <c r="D436" s="861">
        <v>36407</v>
      </c>
      <c r="E436" s="861">
        <v>35419</v>
      </c>
      <c r="F436" s="861">
        <v>31944</v>
      </c>
    </row>
    <row r="437" spans="2:14">
      <c r="B437" s="969" t="s">
        <v>1049</v>
      </c>
      <c r="C437" s="921"/>
      <c r="D437" s="921"/>
      <c r="E437" s="921"/>
      <c r="F437" s="950"/>
    </row>
    <row r="438" spans="2:14">
      <c r="B438" s="911" t="s">
        <v>1062</v>
      </c>
      <c r="C438" s="910"/>
      <c r="D438" s="910"/>
      <c r="E438" s="910"/>
      <c r="F438" s="950"/>
    </row>
    <row r="439" spans="2:14">
      <c r="B439" s="972"/>
      <c r="C439" s="972"/>
      <c r="D439" s="972"/>
      <c r="E439" s="972"/>
      <c r="F439" s="950"/>
    </row>
    <row r="440" spans="2:14">
      <c r="B440" s="968" t="s">
        <v>1063</v>
      </c>
      <c r="C440" s="2654"/>
      <c r="D440" s="2654"/>
      <c r="E440" s="2654"/>
      <c r="F440" s="950"/>
    </row>
    <row r="441" spans="2:14">
      <c r="B441" s="2564" t="s">
        <v>283</v>
      </c>
      <c r="C441" s="2554">
        <v>2005</v>
      </c>
      <c r="D441" s="2554">
        <v>2007</v>
      </c>
      <c r="E441" s="2554">
        <v>2008</v>
      </c>
      <c r="F441" s="2554">
        <v>2009</v>
      </c>
    </row>
    <row r="442" spans="2:14">
      <c r="B442" s="2599" t="s">
        <v>285</v>
      </c>
      <c r="C442" s="2584">
        <f>SUM(C443,C449,C452)</f>
        <v>2717242</v>
      </c>
      <c r="D442" s="2584">
        <v>3933073</v>
      </c>
      <c r="E442" s="2584">
        <f>SUM(E443,E449,E452)</f>
        <v>4124115</v>
      </c>
      <c r="F442" s="2584">
        <f>SUM(F443,F449,F452)</f>
        <v>4643975</v>
      </c>
    </row>
    <row r="443" spans="2:14">
      <c r="B443" s="2598" t="s">
        <v>1051</v>
      </c>
      <c r="C443" s="860">
        <f>SUM(C444:C448)</f>
        <v>1372825</v>
      </c>
      <c r="D443" s="860">
        <v>2083122</v>
      </c>
      <c r="E443" s="860">
        <f>SUM(E444:E448)</f>
        <v>2114874</v>
      </c>
      <c r="F443" s="860">
        <f>SUM(F444:F448)</f>
        <v>2290051</v>
      </c>
      <c r="N443" s="2633"/>
    </row>
    <row r="444" spans="2:14" ht="20.25" customHeight="1">
      <c r="B444" s="2645" t="s">
        <v>1052</v>
      </c>
      <c r="C444" s="861">
        <v>1222349</v>
      </c>
      <c r="D444" s="861">
        <v>1382138</v>
      </c>
      <c r="E444" s="861">
        <v>1387137</v>
      </c>
      <c r="F444" s="861">
        <v>1377088</v>
      </c>
      <c r="N444" s="2633"/>
    </row>
    <row r="445" spans="2:14" s="918" customFormat="1" ht="12.75">
      <c r="B445" s="2645" t="s">
        <v>1064</v>
      </c>
      <c r="C445" s="861">
        <v>39471</v>
      </c>
      <c r="D445" s="861">
        <v>203244</v>
      </c>
      <c r="E445" s="861">
        <v>304725</v>
      </c>
      <c r="F445" s="861">
        <v>674100</v>
      </c>
      <c r="G445" s="955"/>
      <c r="H445" s="955"/>
      <c r="N445" s="2667"/>
    </row>
    <row r="446" spans="2:14" s="918" customFormat="1" ht="12.75">
      <c r="B446" s="2645" t="s">
        <v>1065</v>
      </c>
      <c r="C446" s="861">
        <v>111005</v>
      </c>
      <c r="D446" s="861">
        <v>449441</v>
      </c>
      <c r="E446" s="861">
        <v>349525</v>
      </c>
      <c r="F446" s="861">
        <v>186448</v>
      </c>
      <c r="N446" s="2667"/>
    </row>
    <row r="447" spans="2:14">
      <c r="B447" s="2645" t="s">
        <v>1055</v>
      </c>
      <c r="C447" s="971" t="s">
        <v>1056</v>
      </c>
      <c r="D447" s="861">
        <v>48299</v>
      </c>
      <c r="E447" s="861">
        <v>73451</v>
      </c>
      <c r="F447" s="861">
        <v>52405</v>
      </c>
      <c r="N447" s="2633"/>
    </row>
    <row r="448" spans="2:14">
      <c r="B448" s="2645" t="s">
        <v>1057</v>
      </c>
      <c r="C448" s="971" t="s">
        <v>1056</v>
      </c>
      <c r="D448" s="971" t="s">
        <v>1056</v>
      </c>
      <c r="E448" s="861">
        <v>36</v>
      </c>
      <c r="F448" s="861">
        <v>10</v>
      </c>
    </row>
    <row r="449" spans="2:6">
      <c r="B449" s="2598" t="s">
        <v>1058</v>
      </c>
      <c r="C449" s="860">
        <f>SUM(C450:C451)</f>
        <v>40837</v>
      </c>
      <c r="D449" s="860">
        <v>19956</v>
      </c>
      <c r="E449" s="860">
        <f>SUM(E450:E451)</f>
        <v>26322</v>
      </c>
      <c r="F449" s="860">
        <f>SUM(F450:F451)</f>
        <v>15442</v>
      </c>
    </row>
    <row r="450" spans="2:6">
      <c r="B450" s="2645" t="s">
        <v>1059</v>
      </c>
      <c r="C450" s="861">
        <v>40837</v>
      </c>
      <c r="D450" s="861">
        <v>16851</v>
      </c>
      <c r="E450" s="861">
        <v>23363</v>
      </c>
      <c r="F450" s="861">
        <v>13003</v>
      </c>
    </row>
    <row r="451" spans="2:6">
      <c r="B451" s="2645" t="s">
        <v>1060</v>
      </c>
      <c r="C451" s="971" t="s">
        <v>1056</v>
      </c>
      <c r="D451" s="861">
        <v>3105</v>
      </c>
      <c r="E451" s="861">
        <v>2959</v>
      </c>
      <c r="F451" s="861">
        <v>2439</v>
      </c>
    </row>
    <row r="452" spans="2:6">
      <c r="B452" s="2598" t="s">
        <v>1061</v>
      </c>
      <c r="C452" s="860">
        <f>SUM(C453:C454)</f>
        <v>1303580</v>
      </c>
      <c r="D452" s="860">
        <v>1829995</v>
      </c>
      <c r="E452" s="860">
        <f>SUM(E453:E454)</f>
        <v>1982919</v>
      </c>
      <c r="F452" s="860">
        <f>SUM(F453:F454)</f>
        <v>2338482</v>
      </c>
    </row>
    <row r="453" spans="2:6">
      <c r="B453" s="2645" t="s">
        <v>409</v>
      </c>
      <c r="C453" s="861">
        <v>1268030</v>
      </c>
      <c r="D453" s="861">
        <v>1794054</v>
      </c>
      <c r="E453" s="861">
        <v>1951481</v>
      </c>
      <c r="F453" s="861">
        <v>2306937</v>
      </c>
    </row>
    <row r="454" spans="2:6">
      <c r="B454" s="2645" t="s">
        <v>411</v>
      </c>
      <c r="C454" s="861">
        <v>35550</v>
      </c>
      <c r="D454" s="861">
        <v>35941</v>
      </c>
      <c r="E454" s="861">
        <v>31438</v>
      </c>
      <c r="F454" s="861">
        <v>31545</v>
      </c>
    </row>
    <row r="455" spans="2:6">
      <c r="B455" s="969" t="s">
        <v>1049</v>
      </c>
      <c r="C455" s="909"/>
      <c r="D455" s="909"/>
      <c r="E455" s="909"/>
      <c r="F455" s="948"/>
    </row>
    <row r="456" spans="2:6">
      <c r="B456" s="911" t="s">
        <v>1062</v>
      </c>
      <c r="C456" s="973"/>
      <c r="D456" s="973"/>
      <c r="E456" s="973"/>
      <c r="F456" s="2633"/>
    </row>
    <row r="457" spans="2:6">
      <c r="B457" s="2633"/>
      <c r="C457" s="2633"/>
      <c r="D457" s="2633"/>
      <c r="E457" s="2633"/>
      <c r="F457" s="2633"/>
    </row>
    <row r="458" spans="2:6">
      <c r="B458" s="866" t="s">
        <v>1066</v>
      </c>
      <c r="C458" s="2656"/>
      <c r="D458" s="2656"/>
      <c r="E458" s="2656"/>
      <c r="F458" s="974"/>
    </row>
    <row r="459" spans="2:6">
      <c r="B459" s="2564" t="s">
        <v>471</v>
      </c>
      <c r="C459" s="2774" t="s">
        <v>1067</v>
      </c>
      <c r="D459" s="2774"/>
      <c r="E459" s="2775"/>
      <c r="F459" s="2554" t="s">
        <v>285</v>
      </c>
    </row>
    <row r="460" spans="2:6">
      <c r="B460" s="2564"/>
      <c r="C460" s="2664" t="s">
        <v>1051</v>
      </c>
      <c r="D460" s="2665" t="s">
        <v>1058</v>
      </c>
      <c r="E460" s="2666" t="s">
        <v>1061</v>
      </c>
      <c r="F460" s="2657"/>
    </row>
    <row r="461" spans="2:6">
      <c r="B461" s="2658" t="s">
        <v>1068</v>
      </c>
      <c r="C461" s="2584">
        <v>2334638</v>
      </c>
      <c r="D461" s="2584">
        <v>16478</v>
      </c>
      <c r="E461" s="2584">
        <v>2419605</v>
      </c>
      <c r="F461" s="2584">
        <v>4770721</v>
      </c>
    </row>
    <row r="462" spans="2:6">
      <c r="B462" s="2596" t="s">
        <v>939</v>
      </c>
      <c r="C462" s="861">
        <v>302847</v>
      </c>
      <c r="D462" s="861">
        <v>19</v>
      </c>
      <c r="E462" s="861">
        <v>189146</v>
      </c>
      <c r="F462" s="861">
        <v>492012</v>
      </c>
    </row>
    <row r="463" spans="2:6">
      <c r="B463" s="2596" t="s">
        <v>940</v>
      </c>
      <c r="C463" s="861">
        <v>2031791</v>
      </c>
      <c r="D463" s="861">
        <v>16459</v>
      </c>
      <c r="E463" s="861">
        <v>2230459</v>
      </c>
      <c r="F463" s="861">
        <v>4278709</v>
      </c>
    </row>
    <row r="464" spans="2:6">
      <c r="B464" s="2658" t="s">
        <v>1069</v>
      </c>
      <c r="C464" s="2584">
        <v>2290051</v>
      </c>
      <c r="D464" s="2584">
        <v>15442</v>
      </c>
      <c r="E464" s="2584">
        <v>2338482</v>
      </c>
      <c r="F464" s="2584">
        <v>4643975</v>
      </c>
    </row>
    <row r="465" spans="2:6">
      <c r="B465" s="2596" t="s">
        <v>939</v>
      </c>
      <c r="C465" s="861">
        <v>299352</v>
      </c>
      <c r="D465" s="861">
        <v>34</v>
      </c>
      <c r="E465" s="861">
        <v>183496</v>
      </c>
      <c r="F465" s="861">
        <v>482882</v>
      </c>
    </row>
    <row r="466" spans="2:6">
      <c r="B466" s="2596" t="s">
        <v>940</v>
      </c>
      <c r="C466" s="861">
        <v>1990699</v>
      </c>
      <c r="D466" s="861">
        <v>15408</v>
      </c>
      <c r="E466" s="861">
        <v>2154986</v>
      </c>
      <c r="F466" s="861">
        <v>4161093</v>
      </c>
    </row>
    <row r="467" spans="2:6">
      <c r="B467" s="969" t="s">
        <v>1049</v>
      </c>
      <c r="C467" s="972"/>
      <c r="D467" s="972"/>
      <c r="E467" s="972"/>
      <c r="F467" s="2655"/>
    </row>
    <row r="468" spans="2:6">
      <c r="B468" s="974"/>
      <c r="C468" s="974"/>
      <c r="D468" s="974"/>
      <c r="E468" s="974"/>
      <c r="F468" s="967"/>
    </row>
  </sheetData>
  <protectedRanges>
    <protectedRange sqref="D170:F172 C167:F169 D174:F176 C173:F173" name="All_6_3_1_1"/>
  </protectedRanges>
  <mergeCells count="14">
    <mergeCell ref="B279:F279"/>
    <mergeCell ref="B326:F326"/>
    <mergeCell ref="B347:F347"/>
    <mergeCell ref="C459:E459"/>
    <mergeCell ref="G143:H144"/>
    <mergeCell ref="B163:B164"/>
    <mergeCell ref="B179:F180"/>
    <mergeCell ref="B195:F196"/>
    <mergeCell ref="B247:E248"/>
    <mergeCell ref="B50:F50"/>
    <mergeCell ref="B72:F72"/>
    <mergeCell ref="B86:F86"/>
    <mergeCell ref="B124:F125"/>
    <mergeCell ref="B143:F144"/>
  </mergeCells>
  <pageMargins left="0.7" right="0.7" top="0.75" bottom="0.56999999999999995" header="0.3" footer="0.3"/>
  <pageSetup paperSize="9" scale="85" orientation="portrait" r:id="rId1"/>
  <headerFooter>
    <oddFooter>&amp;C&amp;P</oddFooter>
  </headerFooter>
  <rowBreaks count="16" manualBreakCount="16">
    <brk id="19" max="5" man="1"/>
    <brk id="41" max="5" man="1"/>
    <brk id="57" max="5" man="1"/>
    <brk id="99" max="5" man="1"/>
    <brk id="121" max="5" man="1"/>
    <brk id="161" max="5" man="1"/>
    <brk id="178" max="5" man="1"/>
    <brk id="210" max="5" man="1"/>
    <brk id="225" max="5" man="1"/>
    <brk id="259" max="5" man="1"/>
    <brk id="278" max="5" man="1"/>
    <brk id="312" max="5" man="1"/>
    <brk id="346" max="5" man="1"/>
    <brk id="381" max="5" man="1"/>
    <brk id="400" max="5" man="1"/>
    <brk id="421"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B1:E176"/>
  <sheetViews>
    <sheetView rightToLeft="1" view="pageBreakPreview" zoomScale="112" zoomScaleSheetLayoutView="112" workbookViewId="0">
      <selection activeCell="B5" sqref="B5"/>
    </sheetView>
  </sheetViews>
  <sheetFormatPr defaultRowHeight="18.75"/>
  <cols>
    <col min="1" max="1" width="18" style="975" customWidth="1"/>
    <col min="2" max="16384" width="9.140625" style="975"/>
  </cols>
  <sheetData>
    <row r="1" spans="2:5">
      <c r="B1" s="837" t="s">
        <v>1070</v>
      </c>
      <c r="C1" s="10"/>
      <c r="D1" s="6"/>
      <c r="E1" s="5"/>
    </row>
    <row r="2" spans="2:5">
      <c r="B2" s="20" t="s">
        <v>1071</v>
      </c>
      <c r="C2" s="10"/>
      <c r="D2" s="6"/>
      <c r="E2" s="5"/>
    </row>
    <row r="3" spans="2:5">
      <c r="B3" s="20" t="s">
        <v>1072</v>
      </c>
      <c r="C3" s="10"/>
      <c r="D3" s="6"/>
      <c r="E3" s="5"/>
    </row>
    <row r="4" spans="2:5">
      <c r="B4" s="20" t="s">
        <v>1073</v>
      </c>
      <c r="C4" s="10"/>
      <c r="D4" s="6"/>
      <c r="E4" s="5"/>
    </row>
    <row r="5" spans="2:5">
      <c r="B5" s="20" t="s">
        <v>1074</v>
      </c>
      <c r="C5" s="10"/>
      <c r="D5" s="6"/>
      <c r="E5" s="6"/>
    </row>
    <row r="6" spans="2:5">
      <c r="B6" s="20" t="s">
        <v>1075</v>
      </c>
      <c r="C6" s="10"/>
      <c r="D6" s="6"/>
      <c r="E6" s="6"/>
    </row>
    <row r="7" spans="2:5">
      <c r="B7" s="20"/>
      <c r="C7" s="10"/>
      <c r="D7" s="6"/>
      <c r="E7" s="6"/>
    </row>
    <row r="56" spans="2:3">
      <c r="B56" s="976"/>
      <c r="C56" s="977"/>
    </row>
    <row r="57" spans="2:3">
      <c r="B57" s="976"/>
      <c r="C57" s="977"/>
    </row>
    <row r="58" spans="2:3">
      <c r="B58" s="978"/>
      <c r="C58" s="979"/>
    </row>
    <row r="59" spans="2:3">
      <c r="B59" s="980"/>
      <c r="C59" s="979"/>
    </row>
    <row r="60" spans="2:3">
      <c r="B60" s="980"/>
      <c r="C60" s="979"/>
    </row>
    <row r="61" spans="2:3">
      <c r="B61" s="980"/>
      <c r="C61" s="979"/>
    </row>
    <row r="62" spans="2:3">
      <c r="B62" s="980"/>
      <c r="C62" s="979"/>
    </row>
    <row r="63" spans="2:3">
      <c r="B63" s="980"/>
      <c r="C63" s="979"/>
    </row>
    <row r="64" spans="2:3">
      <c r="B64" s="980"/>
      <c r="C64" s="979"/>
    </row>
    <row r="70" spans="2:2">
      <c r="B70" s="978" t="s">
        <v>239</v>
      </c>
    </row>
    <row r="71" spans="2:2">
      <c r="B71" s="980" t="s">
        <v>254</v>
      </c>
    </row>
    <row r="72" spans="2:2">
      <c r="B72" s="980" t="s">
        <v>240</v>
      </c>
    </row>
    <row r="73" spans="2:2">
      <c r="B73" s="980" t="s">
        <v>255</v>
      </c>
    </row>
    <row r="74" spans="2:2">
      <c r="B74" s="980" t="s">
        <v>241</v>
      </c>
    </row>
    <row r="75" spans="2:2">
      <c r="B75" s="980" t="s">
        <v>242</v>
      </c>
    </row>
    <row r="76" spans="2:2">
      <c r="B76" s="980" t="s">
        <v>243</v>
      </c>
    </row>
    <row r="77" spans="2:2">
      <c r="B77" s="980" t="s">
        <v>244</v>
      </c>
    </row>
    <row r="78" spans="2:2">
      <c r="B78" s="980" t="s">
        <v>245</v>
      </c>
    </row>
    <row r="79" spans="2:2">
      <c r="B79" s="980" t="s">
        <v>278</v>
      </c>
    </row>
    <row r="80" spans="2:2">
      <c r="B80" s="980" t="s">
        <v>246</v>
      </c>
    </row>
    <row r="81" spans="2:3">
      <c r="B81" s="980" t="s">
        <v>247</v>
      </c>
    </row>
    <row r="86" spans="2:3">
      <c r="B86" s="981" t="s">
        <v>238</v>
      </c>
      <c r="C86" s="981"/>
    </row>
    <row r="87" spans="2:3">
      <c r="B87" s="982" t="s">
        <v>256</v>
      </c>
      <c r="C87" s="981"/>
    </row>
    <row r="88" spans="2:3">
      <c r="B88" s="982" t="s">
        <v>257</v>
      </c>
      <c r="C88" s="981"/>
    </row>
    <row r="89" spans="2:3">
      <c r="B89" s="982" t="s">
        <v>258</v>
      </c>
      <c r="C89" s="981"/>
    </row>
    <row r="90" spans="2:3">
      <c r="B90" s="982" t="s">
        <v>248</v>
      </c>
      <c r="C90" s="981"/>
    </row>
    <row r="91" spans="2:3">
      <c r="B91" s="981"/>
      <c r="C91" s="981"/>
    </row>
    <row r="92" spans="2:3">
      <c r="B92" s="981"/>
      <c r="C92" s="981"/>
    </row>
    <row r="94" spans="2:3">
      <c r="B94" s="981"/>
      <c r="C94" s="981"/>
    </row>
    <row r="95" spans="2:3">
      <c r="B95" s="981"/>
      <c r="C95" s="981"/>
    </row>
    <row r="96" spans="2:3">
      <c r="B96" s="981"/>
      <c r="C96" s="981"/>
    </row>
    <row r="97" spans="2:3">
      <c r="B97" s="981" t="s">
        <v>249</v>
      </c>
      <c r="C97" s="981"/>
    </row>
    <row r="98" spans="2:3">
      <c r="B98" s="982" t="s">
        <v>276</v>
      </c>
      <c r="C98" s="981"/>
    </row>
    <row r="99" spans="2:3">
      <c r="B99" s="982" t="s">
        <v>275</v>
      </c>
      <c r="C99" s="981"/>
    </row>
    <row r="100" spans="2:3">
      <c r="B100" s="982" t="s">
        <v>259</v>
      </c>
      <c r="C100" s="981"/>
    </row>
    <row r="101" spans="2:3">
      <c r="B101" s="982" t="s">
        <v>260</v>
      </c>
      <c r="C101" s="981"/>
    </row>
    <row r="102" spans="2:3">
      <c r="B102" s="982" t="s">
        <v>278</v>
      </c>
      <c r="C102" s="981"/>
    </row>
    <row r="103" spans="2:3">
      <c r="B103" s="982" t="s">
        <v>281</v>
      </c>
      <c r="C103" s="981"/>
    </row>
    <row r="104" spans="2:3">
      <c r="B104" s="982" t="s">
        <v>261</v>
      </c>
      <c r="C104" s="981"/>
    </row>
    <row r="105" spans="2:3">
      <c r="B105" s="981"/>
    </row>
    <row r="106" spans="2:3">
      <c r="B106" s="981"/>
      <c r="C106" s="981"/>
    </row>
    <row r="107" spans="2:3">
      <c r="B107" s="981"/>
      <c r="C107" s="981"/>
    </row>
    <row r="108" spans="2:3">
      <c r="B108" s="981"/>
      <c r="C108" s="981"/>
    </row>
    <row r="109" spans="2:3">
      <c r="B109" s="981" t="s">
        <v>250</v>
      </c>
      <c r="C109" s="981"/>
    </row>
    <row r="110" spans="2:3">
      <c r="B110" s="982" t="s">
        <v>262</v>
      </c>
      <c r="C110" s="981"/>
    </row>
    <row r="111" spans="2:3">
      <c r="B111" s="982" t="s">
        <v>263</v>
      </c>
      <c r="C111" s="981"/>
    </row>
    <row r="112" spans="2:3">
      <c r="B112" s="982" t="s">
        <v>251</v>
      </c>
      <c r="C112" s="981"/>
    </row>
    <row r="113" spans="2:3">
      <c r="B113" s="982" t="s">
        <v>264</v>
      </c>
      <c r="C113" s="981"/>
    </row>
    <row r="114" spans="2:3">
      <c r="C114" s="981"/>
    </row>
    <row r="115" spans="2:3">
      <c r="C115" s="981"/>
    </row>
    <row r="120" spans="2:3">
      <c r="B120" s="977" t="s">
        <v>252</v>
      </c>
    </row>
    <row r="121" spans="2:3">
      <c r="B121" s="976" t="s">
        <v>265</v>
      </c>
    </row>
    <row r="122" spans="2:3">
      <c r="B122" s="976" t="s">
        <v>253</v>
      </c>
    </row>
    <row r="123" spans="2:3">
      <c r="B123" s="976" t="s">
        <v>266</v>
      </c>
    </row>
    <row r="124" spans="2:3">
      <c r="B124" s="976" t="s">
        <v>314</v>
      </c>
    </row>
    <row r="125" spans="2:3">
      <c r="B125" s="976" t="s">
        <v>317</v>
      </c>
    </row>
    <row r="126" spans="2:3">
      <c r="B126" s="976" t="s">
        <v>319</v>
      </c>
    </row>
    <row r="127" spans="2:3">
      <c r="B127" s="976" t="s">
        <v>313</v>
      </c>
    </row>
    <row r="128" spans="2:3">
      <c r="B128" s="976" t="s">
        <v>274</v>
      </c>
    </row>
    <row r="133" spans="2:5">
      <c r="B133" s="981" t="s">
        <v>238</v>
      </c>
      <c r="C133" s="981"/>
      <c r="D133" s="981"/>
      <c r="E133" s="981"/>
    </row>
    <row r="134" spans="2:5">
      <c r="B134" s="982" t="s">
        <v>256</v>
      </c>
      <c r="C134" s="981"/>
      <c r="D134" s="981"/>
      <c r="E134" s="981"/>
    </row>
    <row r="135" spans="2:5">
      <c r="B135" s="982" t="s">
        <v>257</v>
      </c>
      <c r="C135" s="981"/>
      <c r="D135" s="981"/>
      <c r="E135" s="981"/>
    </row>
    <row r="136" spans="2:5">
      <c r="B136" s="982" t="s">
        <v>258</v>
      </c>
      <c r="C136" s="981"/>
      <c r="D136" s="981"/>
      <c r="E136" s="981"/>
    </row>
    <row r="137" spans="2:5">
      <c r="B137" s="982" t="s">
        <v>248</v>
      </c>
      <c r="C137" s="981"/>
      <c r="D137" s="981"/>
      <c r="E137" s="981"/>
    </row>
    <row r="138" spans="2:5">
      <c r="B138" s="981"/>
      <c r="C138" s="981"/>
      <c r="D138" s="981"/>
      <c r="E138" s="981"/>
    </row>
    <row r="139" spans="2:5">
      <c r="B139" s="981" t="s">
        <v>249</v>
      </c>
      <c r="C139" s="981"/>
      <c r="D139" s="981"/>
      <c r="E139" s="981"/>
    </row>
    <row r="140" spans="2:5">
      <c r="B140" s="982" t="s">
        <v>276</v>
      </c>
      <c r="C140" s="981"/>
      <c r="D140" s="981"/>
      <c r="E140" s="981"/>
    </row>
    <row r="141" spans="2:5">
      <c r="B141" s="982" t="s">
        <v>275</v>
      </c>
      <c r="C141" s="981"/>
      <c r="D141" s="981"/>
      <c r="E141" s="981"/>
    </row>
    <row r="142" spans="2:5">
      <c r="B142" s="982" t="s">
        <v>259</v>
      </c>
      <c r="C142" s="981"/>
      <c r="D142" s="981"/>
      <c r="E142" s="981"/>
    </row>
    <row r="143" spans="2:5">
      <c r="B143" s="982" t="s">
        <v>260</v>
      </c>
      <c r="C143" s="981"/>
      <c r="D143" s="981"/>
      <c r="E143" s="981"/>
    </row>
    <row r="144" spans="2:5">
      <c r="B144" s="982" t="s">
        <v>278</v>
      </c>
      <c r="C144" s="981"/>
      <c r="D144" s="981"/>
      <c r="E144" s="981"/>
    </row>
    <row r="145" spans="2:5">
      <c r="B145" s="982" t="s">
        <v>281</v>
      </c>
      <c r="C145" s="981"/>
      <c r="D145" s="981"/>
      <c r="E145" s="981"/>
    </row>
    <row r="146" spans="2:5">
      <c r="B146" s="982" t="s">
        <v>261</v>
      </c>
      <c r="C146" s="981"/>
      <c r="D146" s="981"/>
      <c r="E146" s="981"/>
    </row>
    <row r="147" spans="2:5">
      <c r="B147" s="981"/>
      <c r="C147" s="981"/>
      <c r="D147" s="981"/>
      <c r="E147" s="981"/>
    </row>
    <row r="148" spans="2:5">
      <c r="B148" s="981" t="s">
        <v>250</v>
      </c>
      <c r="C148" s="981"/>
      <c r="D148" s="981"/>
      <c r="E148" s="981"/>
    </row>
    <row r="149" spans="2:5">
      <c r="B149" s="982" t="s">
        <v>262</v>
      </c>
      <c r="C149" s="981"/>
      <c r="D149" s="981"/>
      <c r="E149" s="981"/>
    </row>
    <row r="150" spans="2:5">
      <c r="B150" s="982" t="s">
        <v>263</v>
      </c>
      <c r="C150" s="981"/>
      <c r="D150" s="981"/>
      <c r="E150" s="981"/>
    </row>
    <row r="151" spans="2:5">
      <c r="B151" s="982" t="s">
        <v>251</v>
      </c>
      <c r="C151" s="981"/>
      <c r="D151" s="981"/>
      <c r="E151" s="981"/>
    </row>
    <row r="152" spans="2:5">
      <c r="B152" s="982" t="s">
        <v>264</v>
      </c>
      <c r="C152" s="981"/>
      <c r="D152" s="981"/>
      <c r="E152" s="981"/>
    </row>
    <row r="157" spans="2:5">
      <c r="B157" s="978" t="s">
        <v>279</v>
      </c>
      <c r="C157" s="979"/>
    </row>
    <row r="158" spans="2:5">
      <c r="B158" s="980" t="s">
        <v>267</v>
      </c>
      <c r="C158" s="979"/>
    </row>
    <row r="159" spans="2:5">
      <c r="B159" s="980" t="s">
        <v>268</v>
      </c>
      <c r="C159" s="979"/>
    </row>
    <row r="160" spans="2:5">
      <c r="B160" s="980" t="s">
        <v>269</v>
      </c>
      <c r="C160" s="979"/>
    </row>
    <row r="161" spans="2:3">
      <c r="B161" s="980" t="s">
        <v>270</v>
      </c>
      <c r="C161" s="979"/>
    </row>
    <row r="162" spans="2:3">
      <c r="B162" s="980" t="s">
        <v>271</v>
      </c>
      <c r="C162" s="979"/>
    </row>
    <row r="163" spans="2:3">
      <c r="B163" s="980" t="s">
        <v>272</v>
      </c>
      <c r="C163" s="979"/>
    </row>
    <row r="164" spans="2:3">
      <c r="B164" s="978"/>
      <c r="C164" s="979"/>
    </row>
    <row r="165" spans="2:3">
      <c r="B165" s="978" t="s">
        <v>239</v>
      </c>
      <c r="C165" s="979"/>
    </row>
    <row r="166" spans="2:3">
      <c r="B166" s="980" t="s">
        <v>254</v>
      </c>
      <c r="C166" s="979"/>
    </row>
    <row r="167" spans="2:3">
      <c r="B167" s="980" t="s">
        <v>240</v>
      </c>
      <c r="C167" s="979"/>
    </row>
    <row r="168" spans="2:3">
      <c r="B168" s="980" t="s">
        <v>255</v>
      </c>
      <c r="C168" s="979"/>
    </row>
    <row r="169" spans="2:3">
      <c r="B169" s="980" t="s">
        <v>241</v>
      </c>
    </row>
    <row r="170" spans="2:3">
      <c r="B170" s="980" t="s">
        <v>242</v>
      </c>
    </row>
    <row r="171" spans="2:3">
      <c r="B171" s="980" t="s">
        <v>243</v>
      </c>
    </row>
    <row r="172" spans="2:3">
      <c r="B172" s="980" t="s">
        <v>244</v>
      </c>
    </row>
    <row r="173" spans="2:3">
      <c r="B173" s="980" t="s">
        <v>245</v>
      </c>
    </row>
    <row r="174" spans="2:3">
      <c r="B174" s="980" t="s">
        <v>278</v>
      </c>
    </row>
    <row r="175" spans="2:3">
      <c r="B175" s="980" t="s">
        <v>246</v>
      </c>
    </row>
    <row r="176" spans="2:3">
      <c r="B176" s="980" t="s">
        <v>247</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J762"/>
  <sheetViews>
    <sheetView rightToLeft="1" view="pageBreakPreview" zoomScaleSheetLayoutView="100" workbookViewId="0"/>
  </sheetViews>
  <sheetFormatPr defaultRowHeight="14.25"/>
  <cols>
    <col min="1" max="1" width="31.5703125" style="984" customWidth="1"/>
    <col min="2" max="2" width="17" style="984" customWidth="1"/>
    <col min="3" max="3" width="12.7109375" style="984" customWidth="1"/>
    <col min="4" max="4" width="14.28515625" style="984" bestFit="1" customWidth="1"/>
    <col min="5" max="5" width="12.140625" style="984" customWidth="1"/>
    <col min="6" max="16384" width="9.140625" style="984"/>
  </cols>
  <sheetData>
    <row r="1" spans="1:1" ht="23.25" customHeight="1">
      <c r="A1" s="983" t="s">
        <v>1076</v>
      </c>
    </row>
    <row r="2" spans="1:1">
      <c r="A2" s="966" t="s">
        <v>1084</v>
      </c>
    </row>
    <row r="3" spans="1:1" s="997" customFormat="1">
      <c r="A3" s="996" t="s">
        <v>1085</v>
      </c>
    </row>
    <row r="4" spans="1:1" s="997" customFormat="1" ht="15.75">
      <c r="A4" s="998"/>
    </row>
    <row r="5" spans="1:1" s="997" customFormat="1" ht="15.75">
      <c r="A5" s="998"/>
    </row>
    <row r="6" spans="1:1" s="997" customFormat="1" ht="15.75">
      <c r="A6" s="998"/>
    </row>
    <row r="7" spans="1:1" s="997" customFormat="1" ht="15.75">
      <c r="A7" s="998"/>
    </row>
    <row r="8" spans="1:1" s="997" customFormat="1" ht="15.75">
      <c r="A8" s="998"/>
    </row>
    <row r="9" spans="1:1" s="997" customFormat="1" ht="15.75">
      <c r="A9" s="998"/>
    </row>
    <row r="10" spans="1:1" s="997" customFormat="1" ht="15.75">
      <c r="A10" s="998"/>
    </row>
    <row r="11" spans="1:1" s="997" customFormat="1" ht="15.75">
      <c r="A11" s="998"/>
    </row>
    <row r="12" spans="1:1" s="997" customFormat="1" ht="15.75">
      <c r="A12" s="998"/>
    </row>
    <row r="13" spans="1:1" s="997" customFormat="1" ht="15.75">
      <c r="A13" s="998"/>
    </row>
    <row r="14" spans="1:1" s="997" customFormat="1" ht="15.75">
      <c r="A14" s="998"/>
    </row>
    <row r="15" spans="1:1" s="997" customFormat="1" ht="15.75">
      <c r="A15" s="998"/>
    </row>
    <row r="16" spans="1:1" s="997" customFormat="1" ht="15.75">
      <c r="A16" s="998"/>
    </row>
    <row r="17" spans="1:4" s="997" customFormat="1" ht="15.75">
      <c r="A17" s="998"/>
    </row>
    <row r="18" spans="1:4" s="997" customFormat="1" ht="15.75">
      <c r="A18" s="998"/>
    </row>
    <row r="19" spans="1:4" s="997" customFormat="1">
      <c r="A19" s="999" t="s">
        <v>1086</v>
      </c>
    </row>
    <row r="20" spans="1:4" s="997" customFormat="1"/>
    <row r="21" spans="1:4" ht="15.75">
      <c r="A21" s="990"/>
    </row>
    <row r="22" spans="1:4">
      <c r="A22" s="1000" t="s">
        <v>1087</v>
      </c>
      <c r="B22" s="1000"/>
      <c r="C22" s="1000"/>
      <c r="D22" s="1000"/>
    </row>
    <row r="23" spans="1:4">
      <c r="A23" s="1001" t="s">
        <v>1088</v>
      </c>
      <c r="B23" s="1002" t="s">
        <v>1089</v>
      </c>
      <c r="C23" s="1002" t="s">
        <v>1090</v>
      </c>
      <c r="D23" s="1002" t="s">
        <v>285</v>
      </c>
    </row>
    <row r="24" spans="1:4">
      <c r="A24" s="1003" t="s">
        <v>285</v>
      </c>
      <c r="B24" s="1004">
        <f>SUM(B25:B29)</f>
        <v>305</v>
      </c>
      <c r="C24" s="1004">
        <f>SUM(C25:C29)</f>
        <v>184</v>
      </c>
      <c r="D24" s="1004">
        <f>SUM(D25:D29)</f>
        <v>489</v>
      </c>
    </row>
    <row r="25" spans="1:4">
      <c r="A25" s="1005" t="s">
        <v>1091</v>
      </c>
      <c r="B25" s="1006">
        <v>44</v>
      </c>
      <c r="C25" s="1007">
        <v>9</v>
      </c>
      <c r="D25" s="1008">
        <f>SUM(B25:C25)</f>
        <v>53</v>
      </c>
    </row>
    <row r="26" spans="1:4">
      <c r="A26" s="1005" t="s">
        <v>1092</v>
      </c>
      <c r="B26" s="1009">
        <v>91</v>
      </c>
      <c r="C26" s="1007">
        <v>0</v>
      </c>
      <c r="D26" s="1008">
        <f>SUM(B26:C26)</f>
        <v>91</v>
      </c>
    </row>
    <row r="27" spans="1:4">
      <c r="A27" s="1005" t="s">
        <v>1093</v>
      </c>
      <c r="B27" s="1009">
        <v>62</v>
      </c>
      <c r="C27" s="1007">
        <v>0</v>
      </c>
      <c r="D27" s="1008">
        <f>SUM(B27:C27)</f>
        <v>62</v>
      </c>
    </row>
    <row r="28" spans="1:4">
      <c r="A28" s="1005" t="s">
        <v>1094</v>
      </c>
      <c r="B28" s="1009">
        <v>46</v>
      </c>
      <c r="C28" s="1007">
        <v>0</v>
      </c>
      <c r="D28" s="1008">
        <f>SUM(B28:C28)</f>
        <v>46</v>
      </c>
    </row>
    <row r="29" spans="1:4">
      <c r="A29" s="1010" t="s">
        <v>1095</v>
      </c>
      <c r="B29" s="1011">
        <v>62</v>
      </c>
      <c r="C29" s="1012">
        <v>175</v>
      </c>
      <c r="D29" s="1012">
        <f>SUM(B29:C29)</f>
        <v>237</v>
      </c>
    </row>
    <row r="30" spans="1:4">
      <c r="A30" s="999" t="s">
        <v>1086</v>
      </c>
      <c r="B30" s="991"/>
      <c r="C30" s="991"/>
      <c r="D30" s="991"/>
    </row>
    <row r="32" spans="1:4">
      <c r="A32" s="1000" t="s">
        <v>1096</v>
      </c>
      <c r="B32" s="1000"/>
      <c r="C32" s="1000"/>
      <c r="D32" s="1000"/>
    </row>
    <row r="33" spans="1:6">
      <c r="A33" s="1002" t="s">
        <v>1010</v>
      </c>
      <c r="B33" s="1002" t="s">
        <v>1089</v>
      </c>
      <c r="C33" s="1002" t="s">
        <v>1090</v>
      </c>
      <c r="D33" s="1002" t="s">
        <v>285</v>
      </c>
    </row>
    <row r="34" spans="1:6">
      <c r="A34" s="1013" t="s">
        <v>285</v>
      </c>
      <c r="B34" s="1003">
        <f>SUM(B35:B37)</f>
        <v>3</v>
      </c>
      <c r="C34" s="1003">
        <f>SUM(C35:C37)</f>
        <v>26</v>
      </c>
      <c r="D34" s="1003">
        <f>SUM(D35:D37)</f>
        <v>29</v>
      </c>
    </row>
    <row r="35" spans="1:6">
      <c r="A35" s="1005" t="s">
        <v>1097</v>
      </c>
      <c r="B35" s="934">
        <v>3</v>
      </c>
      <c r="C35" s="934">
        <v>6</v>
      </c>
      <c r="D35" s="1014">
        <f>SUM(B35:C35)</f>
        <v>9</v>
      </c>
    </row>
    <row r="36" spans="1:6">
      <c r="A36" s="1005" t="s">
        <v>1098</v>
      </c>
      <c r="B36" s="934">
        <v>0</v>
      </c>
      <c r="C36" s="934">
        <v>13</v>
      </c>
      <c r="D36" s="1014">
        <f>SUM(B36:C36)</f>
        <v>13</v>
      </c>
      <c r="E36" s="992"/>
      <c r="F36" s="992"/>
    </row>
    <row r="37" spans="1:6">
      <c r="A37" s="1010" t="s">
        <v>1099</v>
      </c>
      <c r="B37" s="1015">
        <v>0</v>
      </c>
      <c r="C37" s="1015">
        <v>7</v>
      </c>
      <c r="D37" s="1016">
        <f>SUM(B37:C37)</f>
        <v>7</v>
      </c>
      <c r="E37" s="992"/>
      <c r="F37" s="992"/>
    </row>
    <row r="38" spans="1:6">
      <c r="A38" s="1017" t="s">
        <v>1100</v>
      </c>
      <c r="E38" s="992"/>
      <c r="F38" s="992"/>
    </row>
    <row r="39" spans="1:6">
      <c r="E39" s="992"/>
      <c r="F39" s="992"/>
    </row>
    <row r="40" spans="1:6">
      <c r="A40" s="1000" t="s">
        <v>1101</v>
      </c>
      <c r="B40" s="1000"/>
      <c r="C40" s="1000"/>
      <c r="D40" s="1000"/>
      <c r="E40" s="992"/>
      <c r="F40" s="992"/>
    </row>
    <row r="41" spans="1:6">
      <c r="A41" s="1001" t="s">
        <v>1088</v>
      </c>
      <c r="B41" s="1002" t="s">
        <v>1089</v>
      </c>
      <c r="C41" s="1002" t="s">
        <v>1090</v>
      </c>
      <c r="D41" s="1002" t="s">
        <v>285</v>
      </c>
      <c r="E41" s="992"/>
      <c r="F41" s="992"/>
    </row>
    <row r="42" spans="1:6">
      <c r="A42" s="1003" t="s">
        <v>285</v>
      </c>
      <c r="B42" s="1018">
        <f>SUM(B43:B46)</f>
        <v>5272</v>
      </c>
      <c r="C42" s="1018">
        <f>SUM(C43:C46)</f>
        <v>6766</v>
      </c>
      <c r="D42" s="1018">
        <f>SUM(D43:D46)</f>
        <v>12038</v>
      </c>
      <c r="E42" s="992"/>
      <c r="F42" s="992"/>
    </row>
    <row r="43" spans="1:6">
      <c r="A43" s="1005" t="s">
        <v>1091</v>
      </c>
      <c r="B43" s="1019">
        <v>266</v>
      </c>
      <c r="C43" s="1020">
        <v>1315</v>
      </c>
      <c r="D43" s="1021">
        <f>SUM(B43:C43)</f>
        <v>1581</v>
      </c>
      <c r="E43" s="992"/>
      <c r="F43" s="992"/>
    </row>
    <row r="44" spans="1:6">
      <c r="A44" s="1005" t="s">
        <v>1092</v>
      </c>
      <c r="B44" s="1019">
        <v>2072</v>
      </c>
      <c r="C44" s="1020">
        <v>3008</v>
      </c>
      <c r="D44" s="1021">
        <f>SUM(B44:C44)</f>
        <v>5080</v>
      </c>
      <c r="E44" s="992"/>
      <c r="F44" s="992"/>
    </row>
    <row r="45" spans="1:6">
      <c r="A45" s="1005" t="s">
        <v>1093</v>
      </c>
      <c r="B45" s="1019">
        <v>1674</v>
      </c>
      <c r="C45" s="1020">
        <v>1626</v>
      </c>
      <c r="D45" s="1021">
        <f>SUM(B45:C45)</f>
        <v>3300</v>
      </c>
      <c r="E45" s="992"/>
      <c r="F45" s="992"/>
    </row>
    <row r="46" spans="1:6">
      <c r="A46" s="1010" t="s">
        <v>1094</v>
      </c>
      <c r="B46" s="1022">
        <v>1260</v>
      </c>
      <c r="C46" s="1012">
        <v>817</v>
      </c>
      <c r="D46" s="1023">
        <f>SUM(B46:C46)</f>
        <v>2077</v>
      </c>
    </row>
    <row r="47" spans="1:6">
      <c r="A47" s="999" t="s">
        <v>1086</v>
      </c>
    </row>
    <row r="49" spans="1:9">
      <c r="A49" s="1000" t="s">
        <v>1102</v>
      </c>
      <c r="B49" s="1000"/>
      <c r="C49" s="1000"/>
      <c r="D49" s="1000"/>
    </row>
    <row r="50" spans="1:9">
      <c r="A50" s="1001" t="s">
        <v>1088</v>
      </c>
      <c r="B50" s="1002" t="s">
        <v>1103</v>
      </c>
      <c r="C50" s="1002" t="s">
        <v>1090</v>
      </c>
      <c r="D50" s="1002" t="s">
        <v>285</v>
      </c>
    </row>
    <row r="51" spans="1:9">
      <c r="A51" s="1003" t="s">
        <v>285</v>
      </c>
      <c r="B51" s="1024">
        <f>SUM(B52:B55)</f>
        <v>126294</v>
      </c>
      <c r="C51" s="1024">
        <f>SUM(C52:C55)</f>
        <v>165020</v>
      </c>
      <c r="D51" s="1024">
        <f>SUM(D52:D55)</f>
        <v>291314</v>
      </c>
    </row>
    <row r="52" spans="1:9">
      <c r="A52" s="1005" t="s">
        <v>1091</v>
      </c>
      <c r="B52" s="1025">
        <v>11594</v>
      </c>
      <c r="C52" s="1025">
        <v>32396</v>
      </c>
      <c r="D52" s="1026">
        <f>SUM(B52:C52)</f>
        <v>43990</v>
      </c>
    </row>
    <row r="53" spans="1:9">
      <c r="A53" s="1005" t="s">
        <v>1092</v>
      </c>
      <c r="B53" s="1025">
        <v>44491</v>
      </c>
      <c r="C53" s="1025">
        <v>74281</v>
      </c>
      <c r="D53" s="1026">
        <f>SUM(B53:C53)</f>
        <v>118772</v>
      </c>
    </row>
    <row r="54" spans="1:9">
      <c r="A54" s="1005" t="s">
        <v>1093</v>
      </c>
      <c r="B54" s="1025">
        <v>40750</v>
      </c>
      <c r="C54" s="1025">
        <v>39114</v>
      </c>
      <c r="D54" s="1026">
        <f>SUM(B54:C54)</f>
        <v>79864</v>
      </c>
    </row>
    <row r="55" spans="1:9">
      <c r="A55" s="1010" t="s">
        <v>1094</v>
      </c>
      <c r="B55" s="1027">
        <v>29459</v>
      </c>
      <c r="C55" s="1027">
        <v>19229</v>
      </c>
      <c r="D55" s="1027">
        <f>SUM(B55:C55)</f>
        <v>48688</v>
      </c>
    </row>
    <row r="56" spans="1:9">
      <c r="A56" s="999" t="s">
        <v>1086</v>
      </c>
      <c r="B56" s="1028"/>
      <c r="C56" s="1028"/>
      <c r="D56" s="1028"/>
    </row>
    <row r="57" spans="1:9">
      <c r="A57" s="1029" t="s">
        <v>1104</v>
      </c>
    </row>
    <row r="59" spans="1:9" ht="15" customHeight="1">
      <c r="A59" s="2779" t="s">
        <v>1105</v>
      </c>
      <c r="B59" s="2779"/>
      <c r="C59" s="2779"/>
      <c r="D59" s="2779"/>
      <c r="E59" s="2779"/>
      <c r="F59" s="1030"/>
      <c r="G59" s="1030"/>
      <c r="H59" s="1030"/>
    </row>
    <row r="60" spans="1:9" ht="15" customHeight="1">
      <c r="A60" s="1001" t="s">
        <v>283</v>
      </c>
      <c r="B60" s="1031" t="s">
        <v>1106</v>
      </c>
      <c r="C60" s="1031" t="s">
        <v>1107</v>
      </c>
      <c r="D60" s="1031" t="s">
        <v>1108</v>
      </c>
      <c r="E60" s="1031" t="s">
        <v>1109</v>
      </c>
      <c r="I60" s="1032"/>
    </row>
    <row r="61" spans="1:9">
      <c r="A61" s="1033" t="s">
        <v>285</v>
      </c>
      <c r="B61" s="1034"/>
      <c r="C61" s="1034"/>
      <c r="D61" s="1034"/>
      <c r="E61" s="1034"/>
      <c r="I61" s="1032"/>
    </row>
    <row r="62" spans="1:9">
      <c r="A62" s="1035" t="s">
        <v>1110</v>
      </c>
      <c r="B62" s="898">
        <f>SUM(B68+B74)</f>
        <v>495</v>
      </c>
      <c r="C62" s="898">
        <f>SUM(C68+C74)</f>
        <v>479</v>
      </c>
      <c r="D62" s="898">
        <f>SUM(D68+D74)</f>
        <v>474</v>
      </c>
      <c r="E62" s="898">
        <f>SUM(E68+E74)</f>
        <v>489</v>
      </c>
      <c r="H62" s="1032"/>
    </row>
    <row r="63" spans="1:9">
      <c r="A63" s="1035" t="s">
        <v>1111</v>
      </c>
      <c r="B63" s="898">
        <f t="shared" ref="B63:E66" si="0">SUM(B69+B75)</f>
        <v>11328</v>
      </c>
      <c r="C63" s="898">
        <f t="shared" si="0"/>
        <v>11657</v>
      </c>
      <c r="D63" s="898">
        <f t="shared" si="0"/>
        <v>13751</v>
      </c>
      <c r="E63" s="898">
        <f t="shared" si="0"/>
        <v>12038</v>
      </c>
      <c r="H63" s="1032"/>
    </row>
    <row r="64" spans="1:9">
      <c r="A64" s="1035" t="s">
        <v>1083</v>
      </c>
      <c r="B64" s="898">
        <f t="shared" si="0"/>
        <v>250909</v>
      </c>
      <c r="C64" s="898">
        <f t="shared" si="0"/>
        <v>258005</v>
      </c>
      <c r="D64" s="898">
        <f t="shared" si="0"/>
        <v>275758</v>
      </c>
      <c r="E64" s="898">
        <f>SUM(E70+E76)</f>
        <v>291512</v>
      </c>
      <c r="F64" s="1036"/>
      <c r="H64" s="1032"/>
    </row>
    <row r="65" spans="1:8">
      <c r="A65" s="1035" t="s">
        <v>1112</v>
      </c>
      <c r="B65" s="898">
        <f t="shared" si="0"/>
        <v>18712</v>
      </c>
      <c r="C65" s="898">
        <f t="shared" si="0"/>
        <v>19408</v>
      </c>
      <c r="D65" s="898">
        <f t="shared" si="0"/>
        <v>20239</v>
      </c>
      <c r="E65" s="898">
        <f t="shared" si="0"/>
        <v>20372</v>
      </c>
      <c r="H65" s="1032"/>
    </row>
    <row r="66" spans="1:8">
      <c r="A66" s="1035" t="s">
        <v>1113</v>
      </c>
      <c r="B66" s="898" t="s">
        <v>911</v>
      </c>
      <c r="C66" s="898">
        <f t="shared" si="0"/>
        <v>4810</v>
      </c>
      <c r="D66" s="898">
        <f t="shared" si="0"/>
        <v>5114</v>
      </c>
      <c r="E66" s="898">
        <f>SUM(E72+E78)</f>
        <v>5299</v>
      </c>
      <c r="H66" s="1032"/>
    </row>
    <row r="67" spans="1:8">
      <c r="A67" s="1037" t="s">
        <v>1114</v>
      </c>
      <c r="B67" s="1038"/>
      <c r="C67" s="1038"/>
      <c r="D67" s="1038"/>
      <c r="E67" s="985"/>
    </row>
    <row r="68" spans="1:8">
      <c r="A68" s="1035" t="s">
        <v>1110</v>
      </c>
      <c r="B68" s="898">
        <v>322</v>
      </c>
      <c r="C68" s="898">
        <v>305</v>
      </c>
      <c r="D68" s="898">
        <v>301</v>
      </c>
      <c r="E68" s="985">
        <v>305</v>
      </c>
    </row>
    <row r="69" spans="1:8">
      <c r="A69" s="1035" t="s">
        <v>1111</v>
      </c>
      <c r="B69" s="898">
        <v>5492</v>
      </c>
      <c r="C69" s="898">
        <v>5253</v>
      </c>
      <c r="D69" s="898">
        <v>5285</v>
      </c>
      <c r="E69" s="1025">
        <v>5272</v>
      </c>
    </row>
    <row r="70" spans="1:8">
      <c r="A70" s="1035" t="s">
        <v>1083</v>
      </c>
      <c r="B70" s="898">
        <v>127136</v>
      </c>
      <c r="C70" s="898">
        <v>119965</v>
      </c>
      <c r="D70" s="898">
        <v>118066</v>
      </c>
      <c r="E70" s="1025">
        <v>126492</v>
      </c>
      <c r="H70" s="1032"/>
    </row>
    <row r="71" spans="1:8">
      <c r="A71" s="1035" t="s">
        <v>1112</v>
      </c>
      <c r="B71" s="898">
        <v>10436</v>
      </c>
      <c r="C71" s="898">
        <v>10245</v>
      </c>
      <c r="D71" s="898">
        <v>10518</v>
      </c>
      <c r="E71" s="1025">
        <v>10854</v>
      </c>
      <c r="F71" s="988"/>
      <c r="H71" s="1032"/>
    </row>
    <row r="72" spans="1:8">
      <c r="A72" s="1035" t="s">
        <v>1113</v>
      </c>
      <c r="B72" s="898" t="s">
        <v>911</v>
      </c>
      <c r="C72" s="898">
        <v>1921</v>
      </c>
      <c r="D72" s="898">
        <v>2102</v>
      </c>
      <c r="E72" s="1025">
        <v>2233</v>
      </c>
      <c r="F72" s="988"/>
      <c r="H72" s="1032"/>
    </row>
    <row r="73" spans="1:8">
      <c r="A73" s="1037" t="s">
        <v>1115</v>
      </c>
      <c r="B73" s="1038"/>
      <c r="C73" s="1038"/>
      <c r="D73" s="1038"/>
      <c r="E73" s="898"/>
      <c r="F73" s="1037"/>
      <c r="H73" s="1032"/>
    </row>
    <row r="74" spans="1:8">
      <c r="A74" s="1035" t="s">
        <v>1110</v>
      </c>
      <c r="B74" s="898">
        <v>173</v>
      </c>
      <c r="C74" s="898">
        <v>174</v>
      </c>
      <c r="D74" s="898">
        <v>173</v>
      </c>
      <c r="E74" s="898">
        <v>184</v>
      </c>
      <c r="F74" s="988"/>
    </row>
    <row r="75" spans="1:8">
      <c r="A75" s="1035" t="s">
        <v>1111</v>
      </c>
      <c r="B75" s="898">
        <v>5836</v>
      </c>
      <c r="C75" s="898">
        <v>6404</v>
      </c>
      <c r="D75" s="898">
        <v>8466</v>
      </c>
      <c r="E75" s="1025">
        <v>6766</v>
      </c>
      <c r="F75" s="988"/>
    </row>
    <row r="76" spans="1:8">
      <c r="A76" s="1035" t="s">
        <v>1083</v>
      </c>
      <c r="B76" s="898">
        <v>123773</v>
      </c>
      <c r="C76" s="898">
        <v>138040</v>
      </c>
      <c r="D76" s="898">
        <v>157692</v>
      </c>
      <c r="E76" s="1025">
        <v>165020</v>
      </c>
      <c r="F76" s="988"/>
    </row>
    <row r="77" spans="1:8">
      <c r="A77" s="1035" t="s">
        <v>1112</v>
      </c>
      <c r="B77" s="898">
        <v>8276</v>
      </c>
      <c r="C77" s="898">
        <v>9163</v>
      </c>
      <c r="D77" s="898">
        <v>9721</v>
      </c>
      <c r="E77" s="1020">
        <v>9518</v>
      </c>
      <c r="F77" s="988"/>
    </row>
    <row r="78" spans="1:8">
      <c r="A78" s="1039" t="s">
        <v>1113</v>
      </c>
      <c r="B78" s="898" t="s">
        <v>911</v>
      </c>
      <c r="C78" s="1040">
        <v>2889</v>
      </c>
      <c r="D78" s="898">
        <v>3012</v>
      </c>
      <c r="E78" s="1020">
        <v>3066</v>
      </c>
      <c r="F78" s="988"/>
      <c r="H78" s="1032"/>
    </row>
    <row r="79" spans="1:8">
      <c r="A79" s="999" t="s">
        <v>1086</v>
      </c>
      <c r="B79" s="1041"/>
      <c r="C79" s="1041"/>
      <c r="D79" s="1041"/>
      <c r="E79" s="1041"/>
      <c r="F79" s="988"/>
      <c r="H79" s="1032"/>
    </row>
    <row r="80" spans="1:8">
      <c r="A80" s="1042" t="s">
        <v>1116</v>
      </c>
      <c r="C80" s="1043"/>
      <c r="D80" s="1043"/>
      <c r="E80" s="1043"/>
      <c r="F80" s="1043"/>
      <c r="G80" s="1043"/>
      <c r="H80" s="1043"/>
    </row>
    <row r="81" spans="1:10">
      <c r="B81" s="1044"/>
      <c r="C81" s="1044"/>
      <c r="D81" s="1044"/>
      <c r="E81" s="1044"/>
      <c r="F81" s="1044"/>
      <c r="G81" s="1044"/>
      <c r="H81" s="1044"/>
    </row>
    <row r="82" spans="1:10" s="1049" customFormat="1" ht="18" customHeight="1">
      <c r="A82" s="1045" t="s">
        <v>1117</v>
      </c>
      <c r="B82" s="1046"/>
      <c r="C82" s="1046"/>
      <c r="D82" s="1046"/>
      <c r="E82" s="1047"/>
      <c r="F82" s="1048"/>
    </row>
    <row r="83" spans="1:10" ht="20.25" customHeight="1">
      <c r="A83" s="1002" t="s">
        <v>1118</v>
      </c>
      <c r="B83" s="1002"/>
      <c r="C83" s="1002" t="s">
        <v>1083</v>
      </c>
      <c r="D83" s="1002" t="s">
        <v>1119</v>
      </c>
      <c r="E83" s="1050" t="s">
        <v>1120</v>
      </c>
      <c r="F83" s="1051"/>
      <c r="J83" s="1097" t="s">
        <v>2083</v>
      </c>
    </row>
    <row r="84" spans="1:10">
      <c r="A84" s="1052" t="s">
        <v>285</v>
      </c>
      <c r="B84" s="1053"/>
      <c r="C84" s="1054"/>
      <c r="D84" s="1054"/>
      <c r="E84" s="1054"/>
      <c r="F84" s="1008"/>
    </row>
    <row r="85" spans="1:10">
      <c r="A85" s="1055" t="s">
        <v>95</v>
      </c>
      <c r="B85" s="1055"/>
      <c r="C85" s="1056">
        <f>SUM(C86:C87)</f>
        <v>291512</v>
      </c>
      <c r="D85" s="1056">
        <f>SUM(D88+D91+D94)</f>
        <v>20372</v>
      </c>
      <c r="E85" s="1056">
        <f>SUM(E88+E91+E94)</f>
        <v>5245</v>
      </c>
      <c r="F85" s="1057"/>
    </row>
    <row r="86" spans="1:10">
      <c r="A86" s="1058" t="s">
        <v>930</v>
      </c>
      <c r="B86" s="1058"/>
      <c r="C86" s="1059">
        <f>SUM(C89+C92+C95)</f>
        <v>148225</v>
      </c>
      <c r="D86" s="1057" t="s">
        <v>911</v>
      </c>
      <c r="E86" s="1060" t="s">
        <v>911</v>
      </c>
      <c r="F86" s="1060"/>
    </row>
    <row r="87" spans="1:10">
      <c r="A87" s="1058" t="s">
        <v>931</v>
      </c>
      <c r="B87" s="1058"/>
      <c r="C87" s="1060">
        <f>SUM(C90+C93+C96)</f>
        <v>143287</v>
      </c>
      <c r="D87" s="1057" t="s">
        <v>911</v>
      </c>
      <c r="E87" s="1060" t="s">
        <v>911</v>
      </c>
      <c r="F87" s="1060"/>
    </row>
    <row r="88" spans="1:10">
      <c r="A88" s="1055" t="s">
        <v>289</v>
      </c>
      <c r="B88" s="1055"/>
      <c r="C88" s="1057">
        <f>SUM(C101+C114)</f>
        <v>174666</v>
      </c>
      <c r="D88" s="1056">
        <f>SUM(D101+D114)</f>
        <v>11149</v>
      </c>
      <c r="E88" s="1056">
        <f>SUM(E101+E114)</f>
        <v>3034</v>
      </c>
      <c r="F88" s="1057"/>
    </row>
    <row r="89" spans="1:10">
      <c r="A89" s="1058" t="s">
        <v>930</v>
      </c>
      <c r="B89" s="1058"/>
      <c r="C89" s="1059">
        <f t="shared" ref="C89:C96" si="1">SUM(C102+C115)</f>
        <v>89275</v>
      </c>
      <c r="D89" s="1057" t="s">
        <v>911</v>
      </c>
      <c r="E89" s="1060" t="s">
        <v>911</v>
      </c>
      <c r="F89" s="1060"/>
    </row>
    <row r="90" spans="1:10">
      <c r="A90" s="1058" t="s">
        <v>931</v>
      </c>
      <c r="B90" s="1058"/>
      <c r="C90" s="1059">
        <f t="shared" si="1"/>
        <v>85391</v>
      </c>
      <c r="D90" s="1057" t="s">
        <v>911</v>
      </c>
      <c r="E90" s="1060" t="s">
        <v>911</v>
      </c>
      <c r="F90" s="1060"/>
    </row>
    <row r="91" spans="1:10">
      <c r="A91" s="1055" t="s">
        <v>290</v>
      </c>
      <c r="B91" s="1055"/>
      <c r="C91" s="1056">
        <f t="shared" si="1"/>
        <v>100562</v>
      </c>
      <c r="D91" s="1056">
        <f>SUM(D104+D117)</f>
        <v>7683</v>
      </c>
      <c r="E91" s="1056">
        <f>SUM(E104+E117)</f>
        <v>1856</v>
      </c>
      <c r="F91" s="1057"/>
    </row>
    <row r="92" spans="1:10">
      <c r="A92" s="1058" t="s">
        <v>930</v>
      </c>
      <c r="B92" s="1058"/>
      <c r="C92" s="1059">
        <f t="shared" si="1"/>
        <v>51144</v>
      </c>
      <c r="D92" s="1057" t="s">
        <v>911</v>
      </c>
      <c r="E92" s="1060" t="s">
        <v>911</v>
      </c>
      <c r="F92" s="1060"/>
    </row>
    <row r="93" spans="1:10">
      <c r="A93" s="1058" t="s">
        <v>931</v>
      </c>
      <c r="B93" s="1058"/>
      <c r="C93" s="1059">
        <f t="shared" si="1"/>
        <v>49418</v>
      </c>
      <c r="D93" s="1057" t="s">
        <v>911</v>
      </c>
      <c r="E93" s="1060" t="s">
        <v>911</v>
      </c>
      <c r="F93" s="1060"/>
    </row>
    <row r="94" spans="1:10">
      <c r="A94" s="1055" t="s">
        <v>155</v>
      </c>
      <c r="B94" s="1055"/>
      <c r="C94" s="1056">
        <f t="shared" si="1"/>
        <v>16284</v>
      </c>
      <c r="D94" s="1056">
        <f>SUM(D107+D120)</f>
        <v>1540</v>
      </c>
      <c r="E94" s="1057">
        <f>SUM(E107+E120)</f>
        <v>355</v>
      </c>
      <c r="F94" s="1057"/>
    </row>
    <row r="95" spans="1:10">
      <c r="A95" s="1058" t="s">
        <v>930</v>
      </c>
      <c r="B95" s="1058"/>
      <c r="C95" s="1059">
        <f t="shared" si="1"/>
        <v>7806</v>
      </c>
      <c r="D95" s="1057" t="s">
        <v>911</v>
      </c>
      <c r="E95" s="1060" t="s">
        <v>911</v>
      </c>
      <c r="F95" s="1060"/>
    </row>
    <row r="96" spans="1:10">
      <c r="A96" s="1058" t="s">
        <v>931</v>
      </c>
      <c r="B96" s="1058"/>
      <c r="C96" s="1059">
        <f t="shared" si="1"/>
        <v>8478</v>
      </c>
      <c r="D96" s="1057" t="s">
        <v>911</v>
      </c>
      <c r="E96" s="1060" t="s">
        <v>911</v>
      </c>
      <c r="F96" s="1060"/>
    </row>
    <row r="97" spans="1:6">
      <c r="A97" s="1053" t="s">
        <v>1114</v>
      </c>
      <c r="B97" s="1053"/>
      <c r="C97" s="985"/>
      <c r="D97" s="1019"/>
      <c r="E97" s="1057"/>
      <c r="F97" s="1057"/>
    </row>
    <row r="98" spans="1:6" ht="15" customHeight="1">
      <c r="A98" s="1055" t="s">
        <v>95</v>
      </c>
      <c r="B98" s="1055"/>
      <c r="C98" s="1061">
        <f>SUM(C99:C100)</f>
        <v>126492</v>
      </c>
      <c r="D98" s="1061">
        <f>SUM(D99:D100)</f>
        <v>10854</v>
      </c>
      <c r="E98" s="1061">
        <f>SUM(E99:E100)</f>
        <v>2233</v>
      </c>
      <c r="F98" s="1057"/>
    </row>
    <row r="99" spans="1:6">
      <c r="A99" s="1058" t="s">
        <v>930</v>
      </c>
      <c r="B99" s="1058"/>
      <c r="C99" s="985">
        <f t="shared" ref="C99:E100" si="2">SUM(C102+C105+C108)</f>
        <v>60316</v>
      </c>
      <c r="D99" s="985">
        <f t="shared" si="2"/>
        <v>4281</v>
      </c>
      <c r="E99" s="1060">
        <f t="shared" si="2"/>
        <v>775</v>
      </c>
      <c r="F99" s="1060"/>
    </row>
    <row r="100" spans="1:6">
      <c r="A100" s="1058" t="s">
        <v>931</v>
      </c>
      <c r="B100" s="1058"/>
      <c r="C100" s="985">
        <f t="shared" si="2"/>
        <v>66176</v>
      </c>
      <c r="D100" s="985">
        <f t="shared" si="2"/>
        <v>6573</v>
      </c>
      <c r="E100" s="985">
        <f>SUM(E103+E106+E109)</f>
        <v>1458</v>
      </c>
      <c r="F100" s="1060"/>
    </row>
    <row r="101" spans="1:6">
      <c r="A101" s="1055" t="s">
        <v>289</v>
      </c>
      <c r="B101" s="1055"/>
      <c r="C101" s="1061">
        <f>SUM(C102:C103)</f>
        <v>62648</v>
      </c>
      <c r="D101" s="1061">
        <f>SUM(D102:D103)</f>
        <v>4742</v>
      </c>
      <c r="E101" s="1057">
        <f>SUM(E102:E103)</f>
        <v>953</v>
      </c>
      <c r="F101" s="1057"/>
    </row>
    <row r="102" spans="1:6">
      <c r="A102" s="1058" t="s">
        <v>930</v>
      </c>
      <c r="B102" s="1058"/>
      <c r="C102" s="1020">
        <v>30713</v>
      </c>
      <c r="D102" s="1062">
        <v>1809</v>
      </c>
      <c r="E102" s="1060">
        <v>326</v>
      </c>
      <c r="F102" s="1060"/>
    </row>
    <row r="103" spans="1:6">
      <c r="A103" s="1058" t="s">
        <v>931</v>
      </c>
      <c r="B103" s="1058"/>
      <c r="C103" s="1020">
        <v>31935</v>
      </c>
      <c r="D103" s="1062">
        <v>2933</v>
      </c>
      <c r="E103" s="1060">
        <v>627</v>
      </c>
      <c r="F103" s="1060"/>
    </row>
    <row r="104" spans="1:6">
      <c r="A104" s="1055" t="s">
        <v>290</v>
      </c>
      <c r="B104" s="1055"/>
      <c r="C104" s="1061">
        <f>SUM(C105:C106)</f>
        <v>52114</v>
      </c>
      <c r="D104" s="1061">
        <f>SUM(D105:D106)</f>
        <v>4811</v>
      </c>
      <c r="E104" s="1061">
        <f>SUM(E105:E106)</f>
        <v>1026</v>
      </c>
      <c r="F104" s="1057"/>
    </row>
    <row r="105" spans="1:6">
      <c r="A105" s="1058" t="s">
        <v>930</v>
      </c>
      <c r="B105" s="1058"/>
      <c r="C105" s="1020">
        <v>24267</v>
      </c>
      <c r="D105" s="1020">
        <v>1956</v>
      </c>
      <c r="E105" s="1060">
        <v>342</v>
      </c>
      <c r="F105" s="1060"/>
    </row>
    <row r="106" spans="1:6" ht="15" customHeight="1">
      <c r="A106" s="1058" t="s">
        <v>931</v>
      </c>
      <c r="B106" s="1058"/>
      <c r="C106" s="1020">
        <v>27847</v>
      </c>
      <c r="D106" s="1020">
        <v>2855</v>
      </c>
      <c r="E106" s="1060">
        <v>684</v>
      </c>
      <c r="F106" s="1060"/>
    </row>
    <row r="107" spans="1:6">
      <c r="A107" s="1055" t="s">
        <v>155</v>
      </c>
      <c r="B107" s="1055"/>
      <c r="C107" s="1061">
        <f>SUM(C108:C109)</f>
        <v>11730</v>
      </c>
      <c r="D107" s="1061">
        <f>SUM(D108:D109)</f>
        <v>1301</v>
      </c>
      <c r="E107" s="1061">
        <f>SUM(E108:E109)</f>
        <v>254</v>
      </c>
      <c r="F107" s="1057"/>
    </row>
    <row r="108" spans="1:6">
      <c r="A108" s="1058" t="s">
        <v>930</v>
      </c>
      <c r="B108" s="1058"/>
      <c r="C108" s="1020">
        <v>5336</v>
      </c>
      <c r="D108" s="1007">
        <v>516</v>
      </c>
      <c r="E108" s="1060">
        <v>107</v>
      </c>
      <c r="F108" s="1060"/>
    </row>
    <row r="109" spans="1:6" ht="15" customHeight="1">
      <c r="A109" s="1058" t="s">
        <v>931</v>
      </c>
      <c r="B109" s="1058"/>
      <c r="C109" s="1020">
        <v>6394</v>
      </c>
      <c r="D109" s="1007">
        <v>785</v>
      </c>
      <c r="E109" s="1060">
        <v>147</v>
      </c>
      <c r="F109" s="1060"/>
    </row>
    <row r="110" spans="1:6">
      <c r="A110" s="1053" t="s">
        <v>1115</v>
      </c>
      <c r="B110" s="1053"/>
      <c r="C110" s="985"/>
      <c r="D110" s="1019"/>
      <c r="E110" s="1057"/>
      <c r="F110" s="1057"/>
    </row>
    <row r="111" spans="1:6">
      <c r="A111" s="1055" t="s">
        <v>95</v>
      </c>
      <c r="B111" s="1055"/>
      <c r="C111" s="1061">
        <f>SUM(C112:C113)</f>
        <v>165020</v>
      </c>
      <c r="D111" s="1063">
        <f>SUM(D114+D117+D120)</f>
        <v>9518</v>
      </c>
      <c r="E111" s="1063">
        <f>SUM(E114+E117+E120)</f>
        <v>3012</v>
      </c>
      <c r="F111" s="1057"/>
    </row>
    <row r="112" spans="1:6" ht="15" customHeight="1">
      <c r="A112" s="1058" t="s">
        <v>930</v>
      </c>
      <c r="B112" s="1058"/>
      <c r="C112" s="985">
        <f>SUM(C115+C118+C121)</f>
        <v>87909</v>
      </c>
      <c r="D112" s="1057" t="s">
        <v>911</v>
      </c>
      <c r="E112" s="1060" t="s">
        <v>911</v>
      </c>
      <c r="F112" s="1060"/>
    </row>
    <row r="113" spans="1:7">
      <c r="A113" s="1058" t="s">
        <v>931</v>
      </c>
      <c r="B113" s="1058"/>
      <c r="C113" s="985">
        <f>SUM(C116+C119+C122)</f>
        <v>77111</v>
      </c>
      <c r="D113" s="1057" t="s">
        <v>911</v>
      </c>
      <c r="E113" s="1060" t="s">
        <v>911</v>
      </c>
      <c r="F113" s="1060"/>
    </row>
    <row r="114" spans="1:7">
      <c r="A114" s="1055" t="s">
        <v>289</v>
      </c>
      <c r="B114" s="1055"/>
      <c r="C114" s="1061">
        <f>SUM(C115:C116)</f>
        <v>112018</v>
      </c>
      <c r="D114" s="1061">
        <v>6407</v>
      </c>
      <c r="E114" s="1063">
        <v>2081</v>
      </c>
      <c r="F114" s="1057"/>
    </row>
    <row r="115" spans="1:7">
      <c r="A115" s="1058" t="s">
        <v>930</v>
      </c>
      <c r="B115" s="1058"/>
      <c r="C115" s="985">
        <v>58562</v>
      </c>
      <c r="D115" s="1057" t="s">
        <v>911</v>
      </c>
      <c r="E115" s="1060" t="s">
        <v>911</v>
      </c>
      <c r="F115" s="1060"/>
    </row>
    <row r="116" spans="1:7" ht="15" customHeight="1">
      <c r="A116" s="1058" t="s">
        <v>931</v>
      </c>
      <c r="B116" s="1058"/>
      <c r="C116" s="985">
        <v>53456</v>
      </c>
      <c r="D116" s="1057" t="s">
        <v>911</v>
      </c>
      <c r="E116" s="1060" t="s">
        <v>911</v>
      </c>
      <c r="F116" s="1060"/>
    </row>
    <row r="117" spans="1:7">
      <c r="A117" s="1055" t="s">
        <v>290</v>
      </c>
      <c r="B117" s="1055"/>
      <c r="C117" s="1061">
        <f>SUM(C118:C119)</f>
        <v>48448</v>
      </c>
      <c r="D117" s="1064">
        <v>2872</v>
      </c>
      <c r="E117" s="1057">
        <v>830</v>
      </c>
      <c r="F117" s="1057"/>
    </row>
    <row r="118" spans="1:7">
      <c r="A118" s="1058" t="s">
        <v>930</v>
      </c>
      <c r="B118" s="1058"/>
      <c r="C118" s="985">
        <v>26877</v>
      </c>
      <c r="D118" s="1057" t="s">
        <v>911</v>
      </c>
      <c r="E118" s="1060" t="s">
        <v>911</v>
      </c>
      <c r="F118" s="1060"/>
    </row>
    <row r="119" spans="1:7" ht="15" customHeight="1">
      <c r="A119" s="1058" t="s">
        <v>931</v>
      </c>
      <c r="B119" s="1058"/>
      <c r="C119" s="985">
        <v>21571</v>
      </c>
      <c r="D119" s="1057" t="s">
        <v>911</v>
      </c>
      <c r="E119" s="1060" t="s">
        <v>911</v>
      </c>
      <c r="F119" s="1060"/>
      <c r="G119" s="1032"/>
    </row>
    <row r="120" spans="1:7">
      <c r="A120" s="1055" t="s">
        <v>155</v>
      </c>
      <c r="B120" s="1055"/>
      <c r="C120" s="1061">
        <f>SUM(C121:C122)</f>
        <v>4554</v>
      </c>
      <c r="D120" s="1004">
        <v>239</v>
      </c>
      <c r="E120" s="1057">
        <v>101</v>
      </c>
      <c r="F120" s="1057"/>
      <c r="G120" s="1032"/>
    </row>
    <row r="121" spans="1:7">
      <c r="A121" s="1058" t="s">
        <v>930</v>
      </c>
      <c r="B121" s="1058"/>
      <c r="C121" s="985">
        <v>2470</v>
      </c>
      <c r="D121" s="1057" t="s">
        <v>911</v>
      </c>
      <c r="E121" s="1060" t="s">
        <v>911</v>
      </c>
      <c r="F121" s="1060"/>
    </row>
    <row r="122" spans="1:7" ht="15" customHeight="1">
      <c r="A122" s="1065" t="s">
        <v>931</v>
      </c>
      <c r="B122" s="1065"/>
      <c r="C122" s="1066">
        <v>2084</v>
      </c>
      <c r="D122" s="1067" t="s">
        <v>911</v>
      </c>
      <c r="E122" s="1068" t="s">
        <v>911</v>
      </c>
      <c r="F122" s="1060"/>
    </row>
    <row r="123" spans="1:7" ht="17.25" customHeight="1">
      <c r="A123" s="999" t="s">
        <v>1086</v>
      </c>
      <c r="B123" s="1069"/>
      <c r="C123" s="1069"/>
      <c r="D123" s="1069"/>
      <c r="E123" s="1070"/>
    </row>
    <row r="124" spans="1:7" ht="17.25" customHeight="1">
      <c r="A124" s="1042" t="s">
        <v>1116</v>
      </c>
      <c r="B124" s="1070"/>
      <c r="C124" s="1070"/>
      <c r="D124" s="1070"/>
      <c r="E124" s="1070"/>
    </row>
    <row r="125" spans="1:7" ht="17.25" customHeight="1">
      <c r="A125" s="1042"/>
      <c r="B125" s="1070"/>
      <c r="C125" s="1070"/>
      <c r="D125" s="1070"/>
      <c r="E125" s="1070"/>
    </row>
    <row r="126" spans="1:7" ht="17.25" customHeight="1">
      <c r="A126" s="966" t="s">
        <v>1121</v>
      </c>
      <c r="B126" s="1070"/>
      <c r="C126" s="1070"/>
      <c r="D126" s="1070"/>
      <c r="E126" s="1070"/>
    </row>
    <row r="127" spans="1:7" s="997" customFormat="1" ht="17.25" customHeight="1">
      <c r="A127" s="1071" t="s">
        <v>1122</v>
      </c>
      <c r="B127" s="1072"/>
      <c r="C127" s="1072"/>
      <c r="D127" s="1072"/>
      <c r="E127" s="1072"/>
    </row>
    <row r="128" spans="1:7" s="997" customFormat="1" ht="17.25" customHeight="1">
      <c r="A128" s="1073"/>
      <c r="B128" s="1072"/>
      <c r="C128" s="1072"/>
      <c r="D128" s="1072"/>
      <c r="E128" s="1072"/>
    </row>
    <row r="129" spans="1:5" s="997" customFormat="1" ht="17.25" customHeight="1">
      <c r="A129" s="1073"/>
      <c r="B129" s="1072"/>
      <c r="C129" s="1072"/>
      <c r="D129" s="1072"/>
      <c r="E129" s="1072"/>
    </row>
    <row r="130" spans="1:5" s="997" customFormat="1" ht="17.25" customHeight="1">
      <c r="A130" s="1073"/>
      <c r="B130" s="1072"/>
      <c r="C130" s="1072"/>
      <c r="D130" s="1072"/>
      <c r="E130" s="1072"/>
    </row>
    <row r="131" spans="1:5" s="997" customFormat="1" ht="17.25" customHeight="1">
      <c r="A131" s="1073"/>
      <c r="B131" s="1072"/>
      <c r="C131" s="1072"/>
      <c r="D131" s="1072"/>
      <c r="E131" s="1072"/>
    </row>
    <row r="132" spans="1:5" s="997" customFormat="1" ht="17.25" customHeight="1">
      <c r="A132" s="1073"/>
      <c r="B132" s="1072"/>
      <c r="C132" s="1072"/>
      <c r="D132" s="1072"/>
      <c r="E132" s="1072"/>
    </row>
    <row r="133" spans="1:5" s="997" customFormat="1" ht="17.25" customHeight="1">
      <c r="A133" s="1073"/>
      <c r="B133" s="1072"/>
      <c r="C133" s="1072"/>
      <c r="D133" s="1072"/>
      <c r="E133" s="1072"/>
    </row>
    <row r="134" spans="1:5" s="997" customFormat="1" ht="17.25" customHeight="1">
      <c r="A134" s="1073"/>
      <c r="B134" s="1072"/>
      <c r="C134" s="1072"/>
      <c r="D134" s="1072"/>
      <c r="E134" s="1072"/>
    </row>
    <row r="135" spans="1:5" s="997" customFormat="1" ht="17.25" customHeight="1">
      <c r="A135" s="1073"/>
      <c r="B135" s="1072"/>
      <c r="C135" s="1072"/>
      <c r="D135" s="1072"/>
      <c r="E135" s="1072"/>
    </row>
    <row r="136" spans="1:5" s="997" customFormat="1" ht="17.25" customHeight="1">
      <c r="A136" s="1073"/>
      <c r="B136" s="1072"/>
      <c r="C136" s="1072"/>
      <c r="D136" s="1072"/>
      <c r="E136" s="1072"/>
    </row>
    <row r="137" spans="1:5" s="997" customFormat="1" ht="17.25" customHeight="1">
      <c r="A137" s="1073"/>
      <c r="B137" s="1072"/>
      <c r="C137" s="1072"/>
      <c r="D137" s="1072"/>
      <c r="E137" s="1072"/>
    </row>
    <row r="138" spans="1:5" s="997" customFormat="1" ht="17.25" customHeight="1">
      <c r="A138" s="1073"/>
      <c r="B138" s="1072"/>
      <c r="C138" s="1072"/>
      <c r="D138" s="1072"/>
      <c r="E138" s="1072"/>
    </row>
    <row r="139" spans="1:5" s="997" customFormat="1" ht="17.25" customHeight="1">
      <c r="A139" s="1073"/>
      <c r="B139" s="1072"/>
      <c r="C139" s="1072"/>
      <c r="D139" s="1072"/>
      <c r="E139" s="1072"/>
    </row>
    <row r="140" spans="1:5" s="997" customFormat="1" ht="17.25" customHeight="1">
      <c r="A140" s="1073"/>
      <c r="B140" s="1072"/>
      <c r="C140" s="1072"/>
      <c r="D140" s="1072"/>
      <c r="E140" s="1072"/>
    </row>
    <row r="141" spans="1:5" s="997" customFormat="1" ht="17.25" customHeight="1">
      <c r="A141" s="999" t="s">
        <v>1086</v>
      </c>
      <c r="B141" s="1072"/>
      <c r="C141" s="1072"/>
      <c r="D141" s="1072"/>
      <c r="E141" s="1072"/>
    </row>
    <row r="142" spans="1:5" ht="17.25" customHeight="1">
      <c r="A142" s="1074"/>
      <c r="B142" s="1070"/>
      <c r="C142" s="1070"/>
      <c r="D142" s="1070"/>
      <c r="E142" s="1070"/>
    </row>
    <row r="143" spans="1:5" ht="17.25" customHeight="1">
      <c r="A143" s="1075" t="s">
        <v>1123</v>
      </c>
      <c r="B143" s="1000"/>
      <c r="C143" s="1000"/>
      <c r="D143" s="1076"/>
    </row>
    <row r="144" spans="1:5" ht="17.25" customHeight="1">
      <c r="A144" s="1077" t="s">
        <v>1088</v>
      </c>
      <c r="B144" s="1002" t="s">
        <v>930</v>
      </c>
      <c r="C144" s="1002" t="s">
        <v>931</v>
      </c>
      <c r="D144" s="1078" t="s">
        <v>285</v>
      </c>
      <c r="E144" s="1078" t="s">
        <v>1124</v>
      </c>
    </row>
    <row r="145" spans="1:5" ht="17.25" customHeight="1">
      <c r="A145" s="1079" t="s">
        <v>325</v>
      </c>
      <c r="B145" s="1080">
        <f>SUM(B146:B149)</f>
        <v>148079</v>
      </c>
      <c r="C145" s="1080">
        <f>SUM(C146:C149)</f>
        <v>143235</v>
      </c>
      <c r="D145" s="1081">
        <f>SUM(B145:C145)</f>
        <v>291314</v>
      </c>
      <c r="E145" s="1082">
        <f t="shared" ref="E145:E159" si="3">C145/B145*100</f>
        <v>96.728773154870041</v>
      </c>
    </row>
    <row r="146" spans="1:5" ht="17.25" customHeight="1">
      <c r="A146" s="1083" t="s">
        <v>1091</v>
      </c>
      <c r="B146" s="1084">
        <f t="shared" ref="B146:C149" si="4">SUM(B156+B151)</f>
        <v>22152</v>
      </c>
      <c r="C146" s="1084">
        <f t="shared" si="4"/>
        <v>21838</v>
      </c>
      <c r="D146" s="1085">
        <f t="shared" ref="D146:D159" si="5">SUM(B146:C146)</f>
        <v>43990</v>
      </c>
      <c r="E146" s="1086">
        <f t="shared" si="3"/>
        <v>98.58252076561935</v>
      </c>
    </row>
    <row r="147" spans="1:5" ht="17.25" customHeight="1">
      <c r="A147" s="1005" t="s">
        <v>1092</v>
      </c>
      <c r="B147" s="1084">
        <f t="shared" si="4"/>
        <v>60749</v>
      </c>
      <c r="C147" s="1084">
        <f t="shared" si="4"/>
        <v>58023</v>
      </c>
      <c r="D147" s="1085">
        <f t="shared" si="5"/>
        <v>118772</v>
      </c>
      <c r="E147" s="1086">
        <f t="shared" si="3"/>
        <v>95.512683336351216</v>
      </c>
    </row>
    <row r="148" spans="1:5" ht="17.25" customHeight="1">
      <c r="A148" s="1005" t="s">
        <v>1093</v>
      </c>
      <c r="B148" s="1084">
        <f t="shared" si="4"/>
        <v>41054</v>
      </c>
      <c r="C148" s="1084">
        <f t="shared" si="4"/>
        <v>38810</v>
      </c>
      <c r="D148" s="1085">
        <f t="shared" si="5"/>
        <v>79864</v>
      </c>
      <c r="E148" s="1086">
        <f t="shared" si="3"/>
        <v>94.534028352901061</v>
      </c>
    </row>
    <row r="149" spans="1:5" ht="17.25" customHeight="1">
      <c r="A149" s="1087" t="s">
        <v>1094</v>
      </c>
      <c r="B149" s="1084">
        <f t="shared" si="4"/>
        <v>24124</v>
      </c>
      <c r="C149" s="1084">
        <f t="shared" si="4"/>
        <v>24564</v>
      </c>
      <c r="D149" s="1085">
        <f t="shared" si="5"/>
        <v>48688</v>
      </c>
      <c r="E149" s="1086">
        <f t="shared" si="3"/>
        <v>101.82390979936993</v>
      </c>
    </row>
    <row r="150" spans="1:5" ht="17.25" customHeight="1">
      <c r="A150" s="1088" t="s">
        <v>1125</v>
      </c>
      <c r="B150" s="1080">
        <f>SUM(B151:B154)</f>
        <v>60170</v>
      </c>
      <c r="C150" s="1080">
        <f>SUM(C151:C154)</f>
        <v>66124</v>
      </c>
      <c r="D150" s="1081">
        <f t="shared" si="5"/>
        <v>126294</v>
      </c>
      <c r="E150" s="1082">
        <f t="shared" si="3"/>
        <v>109.89529665946485</v>
      </c>
    </row>
    <row r="151" spans="1:5" ht="17.25" customHeight="1">
      <c r="A151" s="1089" t="s">
        <v>1091</v>
      </c>
      <c r="B151" s="986">
        <v>5199</v>
      </c>
      <c r="C151" s="986">
        <v>6395</v>
      </c>
      <c r="D151" s="1085">
        <f t="shared" si="5"/>
        <v>11594</v>
      </c>
      <c r="E151" s="1086">
        <f t="shared" si="3"/>
        <v>123.0044239276784</v>
      </c>
    </row>
    <row r="152" spans="1:5" ht="17.25" customHeight="1">
      <c r="A152" s="1087" t="s">
        <v>1092</v>
      </c>
      <c r="B152" s="986">
        <v>21223</v>
      </c>
      <c r="C152" s="986">
        <v>23268</v>
      </c>
      <c r="D152" s="1085">
        <f t="shared" si="5"/>
        <v>44491</v>
      </c>
      <c r="E152" s="1086">
        <f t="shared" si="3"/>
        <v>109.63577251095509</v>
      </c>
    </row>
    <row r="153" spans="1:5" ht="17.25" customHeight="1">
      <c r="A153" s="1087" t="s">
        <v>1093</v>
      </c>
      <c r="B153" s="986">
        <v>20073</v>
      </c>
      <c r="C153" s="986">
        <v>20677</v>
      </c>
      <c r="D153" s="1085">
        <f t="shared" si="5"/>
        <v>40750</v>
      </c>
      <c r="E153" s="1086">
        <f t="shared" si="3"/>
        <v>103.00901708763016</v>
      </c>
    </row>
    <row r="154" spans="1:5" ht="17.25" customHeight="1">
      <c r="A154" s="1087" t="s">
        <v>1094</v>
      </c>
      <c r="B154" s="986">
        <v>13675</v>
      </c>
      <c r="C154" s="986">
        <v>15784</v>
      </c>
      <c r="D154" s="1085">
        <f t="shared" si="5"/>
        <v>29459</v>
      </c>
      <c r="E154" s="1086">
        <f t="shared" si="3"/>
        <v>115.42230347349178</v>
      </c>
    </row>
    <row r="155" spans="1:5" ht="17.25" customHeight="1">
      <c r="A155" s="1088" t="s">
        <v>1115</v>
      </c>
      <c r="B155" s="1080">
        <f>SUM(B156:B159)</f>
        <v>87909</v>
      </c>
      <c r="C155" s="1080">
        <f>SUM(C156:C159)</f>
        <v>77111</v>
      </c>
      <c r="D155" s="1081">
        <f t="shared" si="5"/>
        <v>165020</v>
      </c>
      <c r="E155" s="1082">
        <f t="shared" si="3"/>
        <v>87.716843554129838</v>
      </c>
    </row>
    <row r="156" spans="1:5" ht="17.25" customHeight="1">
      <c r="A156" s="1089" t="s">
        <v>1091</v>
      </c>
      <c r="B156" s="986">
        <v>16953</v>
      </c>
      <c r="C156" s="986">
        <v>15443</v>
      </c>
      <c r="D156" s="1085">
        <f t="shared" si="5"/>
        <v>32396</v>
      </c>
      <c r="E156" s="1086">
        <f t="shared" si="3"/>
        <v>91.093021884032325</v>
      </c>
    </row>
    <row r="157" spans="1:5" ht="17.25" customHeight="1">
      <c r="A157" s="1087" t="s">
        <v>1092</v>
      </c>
      <c r="B157" s="986">
        <v>39526</v>
      </c>
      <c r="C157" s="986">
        <v>34755</v>
      </c>
      <c r="D157" s="1085">
        <f t="shared" si="5"/>
        <v>74281</v>
      </c>
      <c r="E157" s="1086">
        <f t="shared" si="3"/>
        <v>87.929464150179626</v>
      </c>
    </row>
    <row r="158" spans="1:5" ht="17.25" customHeight="1">
      <c r="A158" s="1087" t="s">
        <v>1093</v>
      </c>
      <c r="B158" s="986">
        <v>20981</v>
      </c>
      <c r="C158" s="986">
        <v>18133</v>
      </c>
      <c r="D158" s="1085">
        <f t="shared" si="5"/>
        <v>39114</v>
      </c>
      <c r="E158" s="1086">
        <f t="shared" si="3"/>
        <v>86.425813831561896</v>
      </c>
    </row>
    <row r="159" spans="1:5" ht="17.25" customHeight="1">
      <c r="A159" s="1010" t="s">
        <v>1094</v>
      </c>
      <c r="B159" s="1090">
        <v>10449</v>
      </c>
      <c r="C159" s="1090">
        <v>8780</v>
      </c>
      <c r="D159" s="1091">
        <f t="shared" si="5"/>
        <v>19229</v>
      </c>
      <c r="E159" s="1092">
        <f t="shared" si="3"/>
        <v>84.027179634414779</v>
      </c>
    </row>
    <row r="160" spans="1:5" ht="17.25" customHeight="1">
      <c r="A160" s="1093" t="s">
        <v>1126</v>
      </c>
      <c r="B160" s="1094"/>
      <c r="C160" s="1094"/>
      <c r="D160" s="1095"/>
      <c r="E160" s="1096"/>
    </row>
    <row r="161" spans="1:5" ht="17.25" customHeight="1">
      <c r="A161" s="1029" t="s">
        <v>1104</v>
      </c>
      <c r="C161" s="1097"/>
      <c r="D161" s="1097"/>
    </row>
    <row r="162" spans="1:5" ht="17.25" customHeight="1">
      <c r="A162" s="1029"/>
      <c r="C162" s="1097"/>
      <c r="D162" s="1097"/>
    </row>
    <row r="163" spans="1:5" ht="17.25" customHeight="1">
      <c r="A163" s="2780" t="s">
        <v>1127</v>
      </c>
      <c r="B163" s="2780"/>
      <c r="C163" s="2780"/>
      <c r="D163" s="2780"/>
      <c r="E163" s="2780"/>
    </row>
    <row r="164" spans="1:5" ht="15" customHeight="1">
      <c r="A164" s="2779"/>
      <c r="B164" s="2779"/>
      <c r="C164" s="2779"/>
      <c r="D164" s="2779"/>
      <c r="E164" s="2779"/>
    </row>
    <row r="165" spans="1:5" ht="15" customHeight="1">
      <c r="A165" s="1098" t="s">
        <v>1128</v>
      </c>
      <c r="B165" s="1099" t="s">
        <v>1092</v>
      </c>
      <c r="C165" s="1099" t="s">
        <v>1093</v>
      </c>
      <c r="D165" s="1099" t="s">
        <v>1094</v>
      </c>
      <c r="E165" s="1099" t="s">
        <v>285</v>
      </c>
    </row>
    <row r="166" spans="1:5" ht="17.25" customHeight="1">
      <c r="A166" s="1100" t="s">
        <v>95</v>
      </c>
      <c r="B166" s="1101"/>
      <c r="C166" s="1101"/>
      <c r="D166" s="1101"/>
      <c r="E166" s="1101"/>
    </row>
    <row r="167" spans="1:5" ht="17.25" customHeight="1">
      <c r="A167" s="1102" t="s">
        <v>694</v>
      </c>
      <c r="B167" s="995">
        <v>37.459165459872693</v>
      </c>
      <c r="C167" s="995">
        <v>51.024241210057099</v>
      </c>
      <c r="D167" s="995">
        <v>60.505668747946103</v>
      </c>
      <c r="E167" s="995">
        <v>46.376413126101795</v>
      </c>
    </row>
    <row r="168" spans="1:5" ht="17.25" customHeight="1">
      <c r="A168" s="1103" t="s">
        <v>930</v>
      </c>
      <c r="B168" s="995">
        <v>34.935554494724194</v>
      </c>
      <c r="C168" s="995">
        <v>48.89413942612169</v>
      </c>
      <c r="D168" s="995">
        <v>56.686287514508372</v>
      </c>
      <c r="E168" s="995">
        <v>43.653068841471651</v>
      </c>
    </row>
    <row r="169" spans="1:5" ht="17.25" customHeight="1">
      <c r="A169" s="1103" t="s">
        <v>931</v>
      </c>
      <c r="B169" s="995">
        <v>40.101339124140431</v>
      </c>
      <c r="C169" s="995">
        <v>53.27750579747488</v>
      </c>
      <c r="D169" s="995">
        <v>64.25663572708028</v>
      </c>
      <c r="E169" s="995">
        <v>49.201380594248626</v>
      </c>
    </row>
    <row r="170" spans="1:5" ht="17.25" customHeight="1">
      <c r="A170" s="1102" t="s">
        <v>939</v>
      </c>
      <c r="B170" s="995">
        <v>65.831532636414963</v>
      </c>
      <c r="C170" s="995">
        <v>80.137412426627719</v>
      </c>
      <c r="D170" s="995">
        <v>79.719944163322282</v>
      </c>
      <c r="E170" s="995">
        <v>73.446459707716912</v>
      </c>
    </row>
    <row r="171" spans="1:5" ht="17.25" customHeight="1">
      <c r="A171" s="1103" t="s">
        <v>930</v>
      </c>
      <c r="B171" s="995">
        <v>61.701307214745697</v>
      </c>
      <c r="C171" s="995">
        <v>76.500557236108904</v>
      </c>
      <c r="D171" s="995">
        <v>72.829700775766526</v>
      </c>
      <c r="E171" s="995">
        <v>68.883533558736787</v>
      </c>
    </row>
    <row r="172" spans="1:5" ht="17.25" customHeight="1">
      <c r="A172" s="1103" t="s">
        <v>931</v>
      </c>
      <c r="B172" s="995">
        <v>70.042459506211671</v>
      </c>
      <c r="C172" s="995">
        <v>83.918128654970758</v>
      </c>
      <c r="D172" s="995">
        <v>85.887896825396822</v>
      </c>
      <c r="E172" s="995">
        <v>78.004958855869774</v>
      </c>
    </row>
    <row r="173" spans="1:5" ht="17.25" customHeight="1">
      <c r="A173" s="1102" t="s">
        <v>940</v>
      </c>
      <c r="B173" s="995">
        <v>15.836090381733751</v>
      </c>
      <c r="C173" s="995">
        <v>25.933092435015737</v>
      </c>
      <c r="D173" s="995">
        <v>43.40940847694457</v>
      </c>
      <c r="E173" s="995">
        <v>24.240419808616657</v>
      </c>
    </row>
    <row r="174" spans="1:5" ht="17.25" customHeight="1">
      <c r="A174" s="1103" t="s">
        <v>930</v>
      </c>
      <c r="B174" s="995">
        <v>14.998851102941178</v>
      </c>
      <c r="C174" s="995">
        <v>25.473864301472243</v>
      </c>
      <c r="D174" s="995">
        <v>43.539410348977135</v>
      </c>
      <c r="E174" s="995">
        <v>23.703482502168566</v>
      </c>
    </row>
    <row r="175" spans="1:5" ht="17.25" customHeight="1">
      <c r="A175" s="1103" t="s">
        <v>931</v>
      </c>
      <c r="B175" s="995">
        <v>16.730598091263388</v>
      </c>
      <c r="C175" s="995">
        <v>26.426223167665832</v>
      </c>
      <c r="D175" s="995">
        <v>43.270773179339109</v>
      </c>
      <c r="E175" s="995">
        <v>24.814797912958824</v>
      </c>
    </row>
    <row r="176" spans="1:5" ht="17.25" customHeight="1">
      <c r="A176" s="1104" t="s">
        <v>289</v>
      </c>
      <c r="B176" s="995"/>
      <c r="C176" s="995"/>
      <c r="D176" s="995"/>
      <c r="E176" s="995"/>
    </row>
    <row r="177" spans="1:5" ht="17.25" customHeight="1">
      <c r="A177" s="1102" t="s">
        <v>694</v>
      </c>
      <c r="B177" s="995">
        <v>30.26068560453173</v>
      </c>
      <c r="C177" s="995">
        <v>42.521164523824609</v>
      </c>
      <c r="D177" s="995">
        <v>53.450642266408586</v>
      </c>
      <c r="E177" s="995">
        <v>38.657869959561339</v>
      </c>
    </row>
    <row r="178" spans="1:5" ht="17.25" customHeight="1">
      <c r="A178" s="1103" t="s">
        <v>930</v>
      </c>
      <c r="B178" s="995">
        <v>28.533660397928589</v>
      </c>
      <c r="C178" s="995">
        <v>41.646120973044049</v>
      </c>
      <c r="D178" s="995">
        <v>51.097311410627334</v>
      </c>
      <c r="E178" s="995">
        <v>37.029402768727479</v>
      </c>
    </row>
    <row r="179" spans="1:5" ht="17.25" customHeight="1">
      <c r="A179" s="1103" t="s">
        <v>931</v>
      </c>
      <c r="B179" s="995">
        <v>32.062914189823374</v>
      </c>
      <c r="C179" s="995">
        <v>43.445790456341456</v>
      </c>
      <c r="D179" s="995">
        <v>55.791912384161755</v>
      </c>
      <c r="E179" s="995">
        <v>40.34845514537372</v>
      </c>
    </row>
    <row r="180" spans="1:5" ht="17.25" customHeight="1">
      <c r="A180" s="1102" t="s">
        <v>939</v>
      </c>
      <c r="B180" s="995">
        <v>60.471786047178597</v>
      </c>
      <c r="C180" s="995">
        <v>73.826538481312014</v>
      </c>
      <c r="D180" s="995">
        <v>76.130062174424467</v>
      </c>
      <c r="E180" s="995">
        <v>68.001755363140745</v>
      </c>
    </row>
    <row r="181" spans="1:5" ht="17.25" customHeight="1">
      <c r="A181" s="1103" t="s">
        <v>930</v>
      </c>
      <c r="B181" s="995">
        <v>57.182359614293823</v>
      </c>
      <c r="C181" s="995">
        <v>71.790253177224059</v>
      </c>
      <c r="D181" s="995">
        <v>70.875479595395888</v>
      </c>
      <c r="E181" s="995">
        <v>64.707854245583448</v>
      </c>
    </row>
    <row r="182" spans="1:5" ht="17.25" customHeight="1">
      <c r="A182" s="1103" t="s">
        <v>931</v>
      </c>
      <c r="B182" s="995">
        <v>63.836113125453231</v>
      </c>
      <c r="C182" s="995">
        <v>75.978008035525477</v>
      </c>
      <c r="D182" s="995">
        <v>81.014915693904015</v>
      </c>
      <c r="E182" s="995">
        <v>71.342126733750348</v>
      </c>
    </row>
    <row r="183" spans="1:5" ht="17.25" customHeight="1">
      <c r="A183" s="1102" t="s">
        <v>940</v>
      </c>
      <c r="B183" s="995">
        <v>11.088613354567171</v>
      </c>
      <c r="C183" s="995">
        <v>20.708554234130965</v>
      </c>
      <c r="D183" s="995">
        <v>37.104099800157456</v>
      </c>
      <c r="E183" s="995">
        <v>18.987599565532225</v>
      </c>
    </row>
    <row r="184" spans="1:5" ht="17.25" customHeight="1">
      <c r="A184" s="1103" t="s">
        <v>930</v>
      </c>
      <c r="B184" s="995">
        <v>10.643761622243868</v>
      </c>
      <c r="C184" s="995">
        <v>20.644216691068813</v>
      </c>
      <c r="D184" s="995">
        <v>37.655564774208841</v>
      </c>
      <c r="E184" s="995">
        <v>18.829079045981572</v>
      </c>
    </row>
    <row r="185" spans="1:5" ht="17.25" customHeight="1">
      <c r="A185" s="1103" t="s">
        <v>931</v>
      </c>
      <c r="B185" s="995">
        <v>11.558800131030933</v>
      </c>
      <c r="C185" s="995">
        <v>20.776541663596849</v>
      </c>
      <c r="D185" s="995">
        <v>36.527984150569587</v>
      </c>
      <c r="E185" s="995">
        <v>19.154772420847088</v>
      </c>
    </row>
    <row r="186" spans="1:5" ht="17.25" customHeight="1">
      <c r="A186" s="1104" t="s">
        <v>290</v>
      </c>
      <c r="B186" s="995"/>
      <c r="C186" s="995"/>
      <c r="D186" s="995"/>
      <c r="E186" s="995"/>
    </row>
    <row r="187" spans="1:5" ht="17.25" customHeight="1">
      <c r="A187" s="1102" t="s">
        <v>694</v>
      </c>
      <c r="B187" s="995">
        <v>45.928258013336972</v>
      </c>
      <c r="C187" s="995">
        <v>60.591592777398859</v>
      </c>
      <c r="D187" s="995">
        <v>66.798147830560794</v>
      </c>
      <c r="E187" s="995">
        <v>54.955711935020837</v>
      </c>
    </row>
    <row r="188" spans="1:5" ht="17.25" customHeight="1">
      <c r="A188" s="1103" t="s">
        <v>930</v>
      </c>
      <c r="B188" s="995">
        <v>41.782581301798089</v>
      </c>
      <c r="C188" s="995">
        <v>56.162377066331871</v>
      </c>
      <c r="D188" s="995">
        <v>60.162885398487497</v>
      </c>
      <c r="E188" s="995">
        <v>50.141168369103639</v>
      </c>
    </row>
    <row r="189" spans="1:5" ht="17.25" customHeight="1">
      <c r="A189" s="1103" t="s">
        <v>931</v>
      </c>
      <c r="B189" s="995">
        <v>50.268953618187354</v>
      </c>
      <c r="C189" s="995">
        <v>65.288461538461533</v>
      </c>
      <c r="D189" s="995">
        <v>73.207462351090129</v>
      </c>
      <c r="E189" s="995">
        <v>59.93495394549425</v>
      </c>
    </row>
    <row r="190" spans="1:5" ht="17.25" customHeight="1">
      <c r="A190" s="1102" t="s">
        <v>939</v>
      </c>
      <c r="B190" s="995">
        <v>69.347920381705137</v>
      </c>
      <c r="C190" s="995">
        <v>85.606992554224675</v>
      </c>
      <c r="D190" s="995">
        <v>81.31559804634729</v>
      </c>
      <c r="E190" s="995">
        <v>77.342471135168168</v>
      </c>
    </row>
    <row r="191" spans="1:5" ht="17.25" customHeight="1">
      <c r="A191" s="1103" t="s">
        <v>930</v>
      </c>
      <c r="B191" s="995">
        <v>63.787661406025819</v>
      </c>
      <c r="C191" s="995">
        <v>79.684291581108837</v>
      </c>
      <c r="D191" s="995">
        <v>71.31258457374831</v>
      </c>
      <c r="E191" s="995">
        <v>70.719985891274632</v>
      </c>
    </row>
    <row r="192" spans="1:5" ht="17.25" customHeight="1">
      <c r="A192" s="1103" t="s">
        <v>931</v>
      </c>
      <c r="B192" s="995">
        <v>74.995142801632014</v>
      </c>
      <c r="C192" s="995">
        <v>91.637266431464781</v>
      </c>
      <c r="D192" s="995">
        <v>89.863172094815951</v>
      </c>
      <c r="E192" s="995">
        <v>83.834716459197793</v>
      </c>
    </row>
    <row r="193" spans="1:6" ht="17.25" customHeight="1">
      <c r="A193" s="1102" t="s">
        <v>940</v>
      </c>
      <c r="B193" s="995">
        <v>21.123021949974476</v>
      </c>
      <c r="C193" s="995">
        <v>29.463422494360298</v>
      </c>
      <c r="D193" s="995">
        <v>49.047013977128337</v>
      </c>
      <c r="E193" s="995">
        <v>29.231039325842694</v>
      </c>
    </row>
    <row r="194" spans="1:6" ht="17.25" customHeight="1">
      <c r="A194" s="1103" t="s">
        <v>930</v>
      </c>
      <c r="B194" s="995">
        <v>19.178620554136373</v>
      </c>
      <c r="C194" s="995">
        <v>28.158899923605809</v>
      </c>
      <c r="D194" s="995">
        <v>48.281663061763993</v>
      </c>
      <c r="E194" s="995">
        <v>27.79161080252825</v>
      </c>
    </row>
    <row r="195" spans="1:6" ht="17.25" customHeight="1">
      <c r="A195" s="1103" t="s">
        <v>931</v>
      </c>
      <c r="B195" s="995">
        <v>23.225669358266043</v>
      </c>
      <c r="C195" s="995">
        <v>30.918697801261292</v>
      </c>
      <c r="D195" s="995">
        <v>49.905634942032897</v>
      </c>
      <c r="E195" s="995">
        <v>30.814198441120709</v>
      </c>
    </row>
    <row r="196" spans="1:6" ht="17.25" customHeight="1">
      <c r="A196" s="1104" t="s">
        <v>155</v>
      </c>
      <c r="B196" s="995"/>
      <c r="C196" s="995"/>
      <c r="D196" s="995"/>
      <c r="E196" s="995"/>
    </row>
    <row r="197" spans="1:6" ht="17.25" customHeight="1">
      <c r="A197" s="1102" t="s">
        <v>694</v>
      </c>
      <c r="B197" s="995">
        <v>64.125151883353581</v>
      </c>
      <c r="C197" s="995">
        <v>80.387931034482762</v>
      </c>
      <c r="D197" s="995">
        <v>93.021582733812949</v>
      </c>
      <c r="E197" s="995">
        <v>75.249928591830908</v>
      </c>
    </row>
    <row r="198" spans="1:6" ht="17.25" customHeight="1">
      <c r="A198" s="1103" t="s">
        <v>930</v>
      </c>
      <c r="B198" s="995">
        <v>62.259194395796847</v>
      </c>
      <c r="C198" s="995">
        <v>79.21041579168417</v>
      </c>
      <c r="D198" s="995">
        <v>93.004418262150224</v>
      </c>
      <c r="E198" s="995">
        <v>73.71946964410327</v>
      </c>
    </row>
    <row r="199" spans="1:6" ht="17.25" customHeight="1">
      <c r="A199" s="1103" t="s">
        <v>931</v>
      </c>
      <c r="B199" s="995">
        <v>66.149461684610515</v>
      </c>
      <c r="C199" s="995">
        <v>81.629039397963695</v>
      </c>
      <c r="D199" s="995">
        <v>93.037974683544306</v>
      </c>
      <c r="E199" s="995">
        <v>76.853341131744415</v>
      </c>
    </row>
    <row r="200" spans="1:6" ht="17.25" customHeight="1">
      <c r="A200" s="1102" t="s">
        <v>939</v>
      </c>
      <c r="B200" s="995">
        <v>93.910491562729277</v>
      </c>
      <c r="C200" s="995">
        <v>98.6010612638688</v>
      </c>
      <c r="D200" s="995">
        <v>99.285203716940671</v>
      </c>
      <c r="E200" s="995">
        <v>96.692481445627621</v>
      </c>
    </row>
    <row r="201" spans="1:6" ht="17.25" customHeight="1">
      <c r="A201" s="1103" t="s">
        <v>930</v>
      </c>
      <c r="B201" s="995">
        <v>92.212518195050947</v>
      </c>
      <c r="C201" s="995">
        <v>97.542533081285441</v>
      </c>
      <c r="D201" s="995">
        <v>100</v>
      </c>
      <c r="E201" s="995">
        <v>95.698576972833109</v>
      </c>
    </row>
    <row r="202" spans="1:6" ht="17.25" customHeight="1">
      <c r="A202" s="1103" t="s">
        <v>931</v>
      </c>
      <c r="B202" s="995">
        <v>95.636094674556219</v>
      </c>
      <c r="C202" s="995">
        <v>99.704433497536954</v>
      </c>
      <c r="D202" s="995">
        <v>98.646820027063598</v>
      </c>
      <c r="E202" s="995">
        <v>97.68190598840954</v>
      </c>
    </row>
    <row r="203" spans="1:6" ht="17.25" customHeight="1">
      <c r="A203" s="1102" t="s">
        <v>940</v>
      </c>
      <c r="B203" s="995">
        <v>43.07931570762053</v>
      </c>
      <c r="C203" s="995">
        <v>65.679781846513436</v>
      </c>
      <c r="D203" s="995">
        <v>86.676321506154963</v>
      </c>
      <c r="E203" s="995">
        <v>58.22444273635665</v>
      </c>
    </row>
    <row r="204" spans="1:6" ht="17.25" customHeight="1">
      <c r="A204" s="1103" t="s">
        <v>930</v>
      </c>
      <c r="B204" s="995">
        <v>42.202729044834307</v>
      </c>
      <c r="C204" s="995">
        <v>64.550264550264544</v>
      </c>
      <c r="D204" s="995">
        <v>86.38968481375359</v>
      </c>
      <c r="E204" s="995">
        <v>57.034127178983553</v>
      </c>
    </row>
    <row r="205" spans="1:6" ht="17.25" customHeight="1">
      <c r="A205" s="1105" t="s">
        <v>931</v>
      </c>
      <c r="B205" s="1106">
        <v>44.075304540420817</v>
      </c>
      <c r="C205" s="1106">
        <v>66.881028938906752</v>
      </c>
      <c r="D205" s="1106">
        <v>86.969253294289899</v>
      </c>
      <c r="E205" s="1106">
        <v>59.523171711759979</v>
      </c>
    </row>
    <row r="206" spans="1:6" ht="17.25" customHeight="1">
      <c r="A206" s="1107" t="s">
        <v>935</v>
      </c>
      <c r="B206" s="1108"/>
      <c r="C206" s="1108"/>
      <c r="D206" s="1108"/>
      <c r="E206" s="1108"/>
      <c r="F206" s="1109"/>
    </row>
    <row r="207" spans="1:6" ht="17.25" customHeight="1">
      <c r="A207" s="1029" t="s">
        <v>1104</v>
      </c>
      <c r="B207" s="1110"/>
      <c r="C207" s="1111"/>
      <c r="D207" s="1111"/>
      <c r="E207" s="1111"/>
    </row>
    <row r="208" spans="1:6" ht="17.25" customHeight="1">
      <c r="A208" s="1029"/>
      <c r="B208" s="1110"/>
      <c r="C208" s="1111"/>
      <c r="D208" s="1111"/>
      <c r="E208" s="1111"/>
    </row>
    <row r="209" spans="1:5" ht="17.25" customHeight="1">
      <c r="A209" s="2780" t="s">
        <v>1129</v>
      </c>
      <c r="B209" s="2780"/>
      <c r="C209" s="2780"/>
      <c r="D209" s="2780"/>
      <c r="E209" s="2780"/>
    </row>
    <row r="210" spans="1:5" ht="15" customHeight="1">
      <c r="A210" s="2779"/>
      <c r="B210" s="2779"/>
      <c r="C210" s="2779"/>
      <c r="D210" s="2779"/>
      <c r="E210" s="2779"/>
    </row>
    <row r="211" spans="1:5" s="1034" customFormat="1" ht="15" customHeight="1">
      <c r="A211" s="1098" t="s">
        <v>1130</v>
      </c>
      <c r="B211" s="1099" t="s">
        <v>1092</v>
      </c>
      <c r="C211" s="1099" t="s">
        <v>1093</v>
      </c>
      <c r="D211" s="1099" t="s">
        <v>1094</v>
      </c>
      <c r="E211" s="1099" t="s">
        <v>285</v>
      </c>
    </row>
    <row r="212" spans="1:5" s="1034" customFormat="1" ht="17.25" customHeight="1">
      <c r="A212" s="1100" t="s">
        <v>95</v>
      </c>
      <c r="B212" s="1101"/>
      <c r="C212" s="1101"/>
      <c r="D212" s="1101"/>
      <c r="E212" s="1101"/>
    </row>
    <row r="213" spans="1:5" s="1034" customFormat="1" ht="17.25" customHeight="1">
      <c r="A213" s="1102" t="s">
        <v>694</v>
      </c>
      <c r="B213" s="1112">
        <v>62.5408345401273</v>
      </c>
      <c r="C213" s="1112">
        <v>48.975758789942901</v>
      </c>
      <c r="D213" s="1112">
        <v>39.494331252053897</v>
      </c>
      <c r="E213" s="1112">
        <v>53.623586873898212</v>
      </c>
    </row>
    <row r="214" spans="1:5" s="1034" customFormat="1" ht="17.25" customHeight="1">
      <c r="A214" s="1103" t="s">
        <v>930</v>
      </c>
      <c r="B214" s="1112">
        <v>65.064445505275799</v>
      </c>
      <c r="C214" s="1112">
        <v>51.105860573878303</v>
      </c>
      <c r="D214" s="1112">
        <v>43.313712485491628</v>
      </c>
      <c r="E214" s="1112">
        <v>56.346931158528356</v>
      </c>
    </row>
    <row r="215" spans="1:5" s="1034" customFormat="1" ht="17.25" customHeight="1">
      <c r="A215" s="1103" t="s">
        <v>931</v>
      </c>
      <c r="B215" s="1112">
        <v>59.898660875859576</v>
      </c>
      <c r="C215" s="1112">
        <v>46.72249420252512</v>
      </c>
      <c r="D215" s="1112">
        <v>35.74336427291972</v>
      </c>
      <c r="E215" s="1112">
        <v>50.798619405751374</v>
      </c>
    </row>
    <row r="216" spans="1:5" s="1034" customFormat="1" ht="17.25" customHeight="1">
      <c r="A216" s="1102" t="s">
        <v>939</v>
      </c>
      <c r="B216" s="1112">
        <v>34.168467363585044</v>
      </c>
      <c r="C216" s="1112">
        <v>19.862587573372284</v>
      </c>
      <c r="D216" s="1112">
        <v>20.280055836677718</v>
      </c>
      <c r="E216" s="1112">
        <v>26.553540292283078</v>
      </c>
    </row>
    <row r="217" spans="1:5" s="1034" customFormat="1" ht="17.25" customHeight="1">
      <c r="A217" s="1103" t="s">
        <v>930</v>
      </c>
      <c r="B217" s="1112">
        <v>38.298692785254303</v>
      </c>
      <c r="C217" s="1112">
        <v>23.4994427638911</v>
      </c>
      <c r="D217" s="1112">
        <v>27.170299224233467</v>
      </c>
      <c r="E217" s="1112">
        <v>31.116466441263217</v>
      </c>
    </row>
    <row r="218" spans="1:5" s="1034" customFormat="1" ht="17.25" customHeight="1">
      <c r="A218" s="1103" t="s">
        <v>931</v>
      </c>
      <c r="B218" s="1112">
        <v>29.957540493788333</v>
      </c>
      <c r="C218" s="1112">
        <v>16.081871345029239</v>
      </c>
      <c r="D218" s="1112">
        <v>14.112103174603174</v>
      </c>
      <c r="E218" s="1112">
        <v>21.995041144130223</v>
      </c>
    </row>
    <row r="219" spans="1:5" s="1034" customFormat="1" ht="17.25" customHeight="1">
      <c r="A219" s="1102" t="s">
        <v>940</v>
      </c>
      <c r="B219" s="1112">
        <v>84.163909618266246</v>
      </c>
      <c r="C219" s="1112">
        <v>74.066907564984263</v>
      </c>
      <c r="D219" s="1112">
        <v>56.590591523055423</v>
      </c>
      <c r="E219" s="1112">
        <v>75.759580191383336</v>
      </c>
    </row>
    <row r="220" spans="1:5" s="1034" customFormat="1" ht="17.25" customHeight="1">
      <c r="A220" s="1103" t="s">
        <v>930</v>
      </c>
      <c r="B220" s="1112">
        <v>85.001148897058826</v>
      </c>
      <c r="C220" s="1112">
        <v>74.526135698527753</v>
      </c>
      <c r="D220" s="1112">
        <v>56.460589651022865</v>
      </c>
      <c r="E220" s="1112">
        <v>76.296517497831445</v>
      </c>
    </row>
    <row r="221" spans="1:5" s="1034" customFormat="1" ht="17.25" customHeight="1">
      <c r="A221" s="1103" t="s">
        <v>931</v>
      </c>
      <c r="B221" s="1112">
        <v>83.269401908736612</v>
      </c>
      <c r="C221" s="1112">
        <v>73.573776832334175</v>
      </c>
      <c r="D221" s="1112">
        <v>56.729226820660891</v>
      </c>
      <c r="E221" s="1112">
        <v>75.185202087041176</v>
      </c>
    </row>
    <row r="222" spans="1:5" s="1034" customFormat="1" ht="17.25" customHeight="1">
      <c r="A222" s="1104" t="s">
        <v>289</v>
      </c>
      <c r="B222" s="1112"/>
      <c r="C222" s="1112"/>
      <c r="D222" s="1112"/>
      <c r="E222" s="1112"/>
    </row>
    <row r="223" spans="1:5" s="1034" customFormat="1" ht="17.25" customHeight="1">
      <c r="A223" s="1102" t="s">
        <v>694</v>
      </c>
      <c r="B223" s="1112">
        <v>69.739314395468284</v>
      </c>
      <c r="C223" s="1112">
        <v>57.478835476175391</v>
      </c>
      <c r="D223" s="1112">
        <v>46.549357733591414</v>
      </c>
      <c r="E223" s="1112">
        <v>61.342130040438661</v>
      </c>
    </row>
    <row r="224" spans="1:5" s="1034" customFormat="1" ht="17.25" customHeight="1">
      <c r="A224" s="1103" t="s">
        <v>930</v>
      </c>
      <c r="B224" s="1112">
        <v>71.4663396020714</v>
      </c>
      <c r="C224" s="1112">
        <v>58.353879026955944</v>
      </c>
      <c r="D224" s="1112">
        <v>48.902688589372659</v>
      </c>
      <c r="E224" s="1112">
        <v>62.970597231272528</v>
      </c>
    </row>
    <row r="225" spans="1:5" s="1034" customFormat="1" ht="17.25" customHeight="1">
      <c r="A225" s="1103" t="s">
        <v>931</v>
      </c>
      <c r="B225" s="1112">
        <v>67.937085810176626</v>
      </c>
      <c r="C225" s="1112">
        <v>56.554209543658551</v>
      </c>
      <c r="D225" s="1112">
        <v>44.208087615838245</v>
      </c>
      <c r="E225" s="1112">
        <v>59.65154485462628</v>
      </c>
    </row>
    <row r="226" spans="1:5" s="1034" customFormat="1" ht="17.25" customHeight="1">
      <c r="A226" s="1102" t="s">
        <v>939</v>
      </c>
      <c r="B226" s="1112">
        <v>39.528213952821396</v>
      </c>
      <c r="C226" s="1112">
        <v>26.173461518687986</v>
      </c>
      <c r="D226" s="1112">
        <v>23.869937825575533</v>
      </c>
      <c r="E226" s="1112">
        <v>31.998244636859251</v>
      </c>
    </row>
    <row r="227" spans="1:5" s="1034" customFormat="1" ht="17.25" customHeight="1">
      <c r="A227" s="1103" t="s">
        <v>930</v>
      </c>
      <c r="B227" s="1112">
        <v>42.817640385706184</v>
      </c>
      <c r="C227" s="1112">
        <v>28.209746822775944</v>
      </c>
      <c r="D227" s="1112">
        <v>29.124520404604116</v>
      </c>
      <c r="E227" s="1112">
        <v>35.292145754416552</v>
      </c>
    </row>
    <row r="228" spans="1:5" s="1034" customFormat="1" ht="17.25" customHeight="1">
      <c r="A228" s="1103" t="s">
        <v>931</v>
      </c>
      <c r="B228" s="1112">
        <v>36.163886874546776</v>
      </c>
      <c r="C228" s="1112">
        <v>24.021991964474516</v>
      </c>
      <c r="D228" s="1112">
        <v>18.985084306095978</v>
      </c>
      <c r="E228" s="1112">
        <v>28.657873266249663</v>
      </c>
    </row>
    <row r="229" spans="1:5" s="1034" customFormat="1" ht="17.25" customHeight="1">
      <c r="A229" s="1102" t="s">
        <v>940</v>
      </c>
      <c r="B229" s="1112">
        <v>88.911386645432827</v>
      </c>
      <c r="C229" s="1112">
        <v>79.291445765869042</v>
      </c>
      <c r="D229" s="1112">
        <v>62.895900199842544</v>
      </c>
      <c r="E229" s="1112">
        <v>81.012400434467779</v>
      </c>
    </row>
    <row r="230" spans="1:5" s="1034" customFormat="1" ht="17.25" customHeight="1">
      <c r="A230" s="1103" t="s">
        <v>930</v>
      </c>
      <c r="B230" s="1112">
        <v>89.356238377756142</v>
      </c>
      <c r="C230" s="1112">
        <v>79.35578330893118</v>
      </c>
      <c r="D230" s="1112">
        <v>62.344435225791159</v>
      </c>
      <c r="E230" s="1112">
        <v>81.170920954018428</v>
      </c>
    </row>
    <row r="231" spans="1:5" s="1034" customFormat="1" ht="17.25" customHeight="1">
      <c r="A231" s="1103" t="s">
        <v>931</v>
      </c>
      <c r="B231" s="1112">
        <v>88.441199868969065</v>
      </c>
      <c r="C231" s="1112">
        <v>79.223458336403155</v>
      </c>
      <c r="D231" s="1112">
        <v>63.472015849430406</v>
      </c>
      <c r="E231" s="1112">
        <v>80.845227579152919</v>
      </c>
    </row>
    <row r="232" spans="1:5" s="1034" customFormat="1" ht="17.25" customHeight="1">
      <c r="A232" s="1104" t="s">
        <v>290</v>
      </c>
      <c r="B232" s="1112"/>
      <c r="C232" s="1112"/>
      <c r="D232" s="1112"/>
      <c r="E232" s="1112"/>
    </row>
    <row r="233" spans="1:5" s="1034" customFormat="1" ht="17.25" customHeight="1">
      <c r="A233" s="1102" t="s">
        <v>694</v>
      </c>
      <c r="B233" s="1112">
        <v>54.071741986663035</v>
      </c>
      <c r="C233" s="1112">
        <v>39.408407222601141</v>
      </c>
      <c r="D233" s="1112">
        <v>33.201852169439206</v>
      </c>
      <c r="E233" s="1112">
        <v>45.04428806497917</v>
      </c>
    </row>
    <row r="234" spans="1:5" s="1034" customFormat="1" ht="17.25" customHeight="1">
      <c r="A234" s="1103" t="s">
        <v>930</v>
      </c>
      <c r="B234" s="1112">
        <v>58.217418698201904</v>
      </c>
      <c r="C234" s="1112">
        <v>43.837622933668129</v>
      </c>
      <c r="D234" s="1112">
        <v>39.837114601512511</v>
      </c>
      <c r="E234" s="1112">
        <v>49.858831630896361</v>
      </c>
    </row>
    <row r="235" spans="1:5" s="1034" customFormat="1" ht="17.25" customHeight="1">
      <c r="A235" s="1103" t="s">
        <v>931</v>
      </c>
      <c r="B235" s="1112">
        <v>49.731046381812646</v>
      </c>
      <c r="C235" s="1112">
        <v>34.71153846153846</v>
      </c>
      <c r="D235" s="1112">
        <v>26.792537648909871</v>
      </c>
      <c r="E235" s="1112">
        <v>40.065046054505743</v>
      </c>
    </row>
    <row r="236" spans="1:5" s="1034" customFormat="1" ht="17.25" customHeight="1">
      <c r="A236" s="1102" t="s">
        <v>939</v>
      </c>
      <c r="B236" s="1112">
        <v>30.652079618294859</v>
      </c>
      <c r="C236" s="1112">
        <v>14.393007445775332</v>
      </c>
      <c r="D236" s="1112">
        <v>18.684401953652706</v>
      </c>
      <c r="E236" s="1112">
        <v>22.657528864831828</v>
      </c>
    </row>
    <row r="237" spans="1:5" s="1034" customFormat="1" ht="17.25" customHeight="1">
      <c r="A237" s="1103" t="s">
        <v>930</v>
      </c>
      <c r="B237" s="1112">
        <v>36.212338593974174</v>
      </c>
      <c r="C237" s="1112">
        <v>20.31570841889117</v>
      </c>
      <c r="D237" s="1112">
        <v>28.68741542625169</v>
      </c>
      <c r="E237" s="1112">
        <v>29.280014108725368</v>
      </c>
    </row>
    <row r="238" spans="1:5" s="1034" customFormat="1" ht="17.25" customHeight="1">
      <c r="A238" s="1103" t="s">
        <v>931</v>
      </c>
      <c r="B238" s="1112">
        <v>25.004857198367979</v>
      </c>
      <c r="C238" s="1112">
        <v>8.362733568535214</v>
      </c>
      <c r="D238" s="1112">
        <v>10.136827905184042</v>
      </c>
      <c r="E238" s="1112">
        <v>16.165283540802214</v>
      </c>
    </row>
    <row r="239" spans="1:5" s="1034" customFormat="1" ht="17.25" customHeight="1">
      <c r="A239" s="1102" t="s">
        <v>940</v>
      </c>
      <c r="B239" s="1112">
        <v>78.876978050025528</v>
      </c>
      <c r="C239" s="1112">
        <v>70.536577505639713</v>
      </c>
      <c r="D239" s="1112">
        <v>50.952986022871663</v>
      </c>
      <c r="E239" s="1112">
        <v>70.768960674157299</v>
      </c>
    </row>
    <row r="240" spans="1:5" s="1034" customFormat="1" ht="17.25" customHeight="1">
      <c r="A240" s="1103" t="s">
        <v>930</v>
      </c>
      <c r="B240" s="1112">
        <v>80.821379445863627</v>
      </c>
      <c r="C240" s="1112">
        <v>71.841100076394198</v>
      </c>
      <c r="D240" s="1112">
        <v>51.718336938236</v>
      </c>
      <c r="E240" s="1112">
        <v>72.208389197471746</v>
      </c>
    </row>
    <row r="241" spans="1:5" s="1034" customFormat="1" ht="17.25" customHeight="1">
      <c r="A241" s="1103" t="s">
        <v>931</v>
      </c>
      <c r="B241" s="1112">
        <v>76.774330641733954</v>
      </c>
      <c r="C241" s="1112">
        <v>69.081302198738697</v>
      </c>
      <c r="D241" s="1112">
        <v>50.094365057967103</v>
      </c>
      <c r="E241" s="1112">
        <v>69.185801558879291</v>
      </c>
    </row>
    <row r="242" spans="1:5" s="1034" customFormat="1" ht="17.25" customHeight="1">
      <c r="A242" s="1104" t="s">
        <v>155</v>
      </c>
      <c r="B242" s="1112"/>
      <c r="C242" s="1112"/>
      <c r="D242" s="1112"/>
      <c r="E242" s="1112"/>
    </row>
    <row r="243" spans="1:5" s="1034" customFormat="1" ht="17.25" customHeight="1">
      <c r="A243" s="1102" t="s">
        <v>694</v>
      </c>
      <c r="B243" s="1112">
        <v>35.874848116646412</v>
      </c>
      <c r="C243" s="1112">
        <v>19.612068965517242</v>
      </c>
      <c r="D243" s="1112">
        <v>6.9784172661870505</v>
      </c>
      <c r="E243" s="1112">
        <v>24.750071408169095</v>
      </c>
    </row>
    <row r="244" spans="1:5" s="1034" customFormat="1" ht="17.25" customHeight="1">
      <c r="A244" s="1103" t="s">
        <v>930</v>
      </c>
      <c r="B244" s="1112">
        <v>37.740805604203153</v>
      </c>
      <c r="C244" s="1112">
        <v>20.789584208315834</v>
      </c>
      <c r="D244" s="1112">
        <v>6.9955817378497791</v>
      </c>
      <c r="E244" s="1112">
        <v>26.280530355896719</v>
      </c>
    </row>
    <row r="245" spans="1:5" s="1034" customFormat="1" ht="17.25" customHeight="1">
      <c r="A245" s="1103" t="s">
        <v>931</v>
      </c>
      <c r="B245" s="1112">
        <v>33.850538315389485</v>
      </c>
      <c r="C245" s="1112">
        <v>18.370960602036298</v>
      </c>
      <c r="D245" s="1112">
        <v>6.962025316455696</v>
      </c>
      <c r="E245" s="1112">
        <v>23.146658868255592</v>
      </c>
    </row>
    <row r="246" spans="1:5" s="1034" customFormat="1" ht="17.25" customHeight="1">
      <c r="A246" s="1102" t="s">
        <v>939</v>
      </c>
      <c r="B246" s="1112">
        <v>6.0895084372707267</v>
      </c>
      <c r="C246" s="1112">
        <v>1.3989387361312107</v>
      </c>
      <c r="D246" s="1112">
        <v>0.71479628305932807</v>
      </c>
      <c r="E246" s="1112">
        <v>3.3075185543723782</v>
      </c>
    </row>
    <row r="247" spans="1:5" s="1034" customFormat="1" ht="17.25" customHeight="1">
      <c r="A247" s="1103" t="s">
        <v>930</v>
      </c>
      <c r="B247" s="1112">
        <v>7.7874818049490537</v>
      </c>
      <c r="C247" s="1112">
        <v>2.4574669187145557</v>
      </c>
      <c r="D247" s="1112">
        <v>0</v>
      </c>
      <c r="E247" s="1112">
        <v>4.3014230271668819</v>
      </c>
    </row>
    <row r="248" spans="1:5" s="1034" customFormat="1" ht="17.25" customHeight="1">
      <c r="A248" s="1103" t="s">
        <v>931</v>
      </c>
      <c r="B248" s="1112">
        <v>4.3639053254437874</v>
      </c>
      <c r="C248" s="1112">
        <v>0.29556650246305421</v>
      </c>
      <c r="D248" s="1112">
        <v>1.3531799729364005</v>
      </c>
      <c r="E248" s="1112">
        <v>2.3180940115904698</v>
      </c>
    </row>
    <row r="249" spans="1:5" s="1034" customFormat="1" ht="17.25" customHeight="1">
      <c r="A249" s="1102" t="s">
        <v>940</v>
      </c>
      <c r="B249" s="1112">
        <v>56.920684292379477</v>
      </c>
      <c r="C249" s="1112">
        <v>34.320218153486557</v>
      </c>
      <c r="D249" s="1112">
        <v>13.323678493845041</v>
      </c>
      <c r="E249" s="1112">
        <v>41.775557263643357</v>
      </c>
    </row>
    <row r="250" spans="1:5" s="1034" customFormat="1" ht="17.25" customHeight="1">
      <c r="A250" s="1103" t="s">
        <v>930</v>
      </c>
      <c r="B250" s="1112">
        <v>57.797270955165693</v>
      </c>
      <c r="C250" s="1112">
        <v>35.449735449735449</v>
      </c>
      <c r="D250" s="1112">
        <v>13.610315186246419</v>
      </c>
      <c r="E250" s="1112">
        <v>42.965872821016447</v>
      </c>
    </row>
    <row r="251" spans="1:5" s="1034" customFormat="1" ht="17.25" customHeight="1">
      <c r="A251" s="1105" t="s">
        <v>931</v>
      </c>
      <c r="B251" s="1106">
        <v>55.924695459579176</v>
      </c>
      <c r="C251" s="1106">
        <v>33.118971061093248</v>
      </c>
      <c r="D251" s="1106">
        <v>13.030746705710103</v>
      </c>
      <c r="E251" s="1106">
        <v>40.476828288240021</v>
      </c>
    </row>
    <row r="252" spans="1:5" s="1034" customFormat="1" ht="17.25" customHeight="1">
      <c r="A252" s="1107" t="s">
        <v>935</v>
      </c>
      <c r="B252" s="934"/>
      <c r="C252" s="934"/>
      <c r="D252" s="934"/>
      <c r="E252" s="934"/>
    </row>
    <row r="253" spans="1:5" ht="17.25" customHeight="1">
      <c r="A253" s="1093"/>
      <c r="B253" s="1097"/>
      <c r="C253" s="1097"/>
      <c r="D253" s="1097"/>
    </row>
    <row r="254" spans="1:5" ht="17.25" customHeight="1">
      <c r="A254" s="1113" t="s">
        <v>1131</v>
      </c>
      <c r="B254" s="1113"/>
      <c r="C254" s="1113"/>
      <c r="D254" s="1113"/>
      <c r="E254" s="1113"/>
    </row>
    <row r="255" spans="1:5" ht="17.25" customHeight="1">
      <c r="A255" s="1114" t="s">
        <v>1132</v>
      </c>
      <c r="B255" s="1115" t="s">
        <v>1106</v>
      </c>
      <c r="C255" s="1116" t="s">
        <v>1107</v>
      </c>
      <c r="D255" s="1116" t="s">
        <v>1108</v>
      </c>
      <c r="E255" s="1116" t="s">
        <v>1109</v>
      </c>
    </row>
    <row r="256" spans="1:5" ht="17.25" customHeight="1">
      <c r="A256" s="1117" t="s">
        <v>95</v>
      </c>
      <c r="B256" s="938">
        <v>87.216182538557391</v>
      </c>
      <c r="C256" s="938">
        <v>91.688460281137623</v>
      </c>
      <c r="D256" s="938">
        <v>87.420904895570672</v>
      </c>
      <c r="E256" s="1118">
        <v>84.25869741100324</v>
      </c>
    </row>
    <row r="257" spans="1:5" ht="17.25" customHeight="1">
      <c r="A257" s="1119" t="s">
        <v>289</v>
      </c>
      <c r="B257" s="941">
        <v>67.822481329582303</v>
      </c>
      <c r="C257" s="941">
        <v>74.513153793764204</v>
      </c>
      <c r="D257" s="941">
        <v>69.993721222268732</v>
      </c>
      <c r="E257" s="1112">
        <v>68.590015829504651</v>
      </c>
    </row>
    <row r="258" spans="1:5" ht="17.25" customHeight="1">
      <c r="A258" s="1119" t="s">
        <v>290</v>
      </c>
      <c r="B258" s="941">
        <v>129.64449691722419</v>
      </c>
      <c r="C258" s="941">
        <v>128.41851686286196</v>
      </c>
      <c r="D258" s="941">
        <v>126.21766918160633</v>
      </c>
      <c r="E258" s="1112">
        <v>119.90859192197512</v>
      </c>
    </row>
    <row r="259" spans="1:5" ht="17.25" customHeight="1">
      <c r="A259" s="1119" t="s">
        <v>155</v>
      </c>
      <c r="B259" s="941">
        <v>100.64891172096797</v>
      </c>
      <c r="C259" s="941">
        <v>92.845085053889107</v>
      </c>
      <c r="D259" s="941">
        <v>85.459183673469383</v>
      </c>
      <c r="E259" s="1112">
        <v>83.48169014084506</v>
      </c>
    </row>
    <row r="260" spans="1:5" ht="17.25" customHeight="1">
      <c r="A260" s="1120" t="s">
        <v>1114</v>
      </c>
      <c r="B260" s="938">
        <v>265.31233837135795</v>
      </c>
      <c r="C260" s="938">
        <v>318.12763584399289</v>
      </c>
      <c r="D260" s="938">
        <v>334.20984884704501</v>
      </c>
      <c r="E260" s="1118">
        <v>270.91165000146617</v>
      </c>
    </row>
    <row r="261" spans="1:5" ht="17.25" customHeight="1">
      <c r="A261" s="1119" t="s">
        <v>289</v>
      </c>
      <c r="B261" s="941">
        <v>254.91055562137186</v>
      </c>
      <c r="C261" s="941">
        <v>338.41125807443865</v>
      </c>
      <c r="D261" s="941">
        <v>377.49358426005131</v>
      </c>
      <c r="E261" s="1112">
        <v>263.13470901924416</v>
      </c>
    </row>
    <row r="262" spans="1:5" ht="17.25" customHeight="1">
      <c r="A262" s="1119" t="s">
        <v>290</v>
      </c>
      <c r="B262" s="941">
        <v>310.22810890360557</v>
      </c>
      <c r="C262" s="941">
        <v>348.82641217436162</v>
      </c>
      <c r="D262" s="941">
        <v>368.80809940174873</v>
      </c>
      <c r="E262" s="1112">
        <v>330.30303030303031</v>
      </c>
    </row>
    <row r="263" spans="1:5" ht="17.25" customHeight="1">
      <c r="A263" s="1119" t="s">
        <v>155</v>
      </c>
      <c r="B263" s="941">
        <v>164.8960739030023</v>
      </c>
      <c r="C263" s="941">
        <v>165.06410256410254</v>
      </c>
      <c r="D263" s="941">
        <v>143.98188093183779</v>
      </c>
      <c r="E263" s="1112">
        <v>147.46835443037975</v>
      </c>
    </row>
    <row r="264" spans="1:5" ht="17.25" customHeight="1">
      <c r="A264" s="1120" t="s">
        <v>1115</v>
      </c>
      <c r="B264" s="938">
        <v>24.74727622733549</v>
      </c>
      <c r="C264" s="938">
        <v>30.34323214201407</v>
      </c>
      <c r="D264" s="938">
        <v>31.473545547014393</v>
      </c>
      <c r="E264" s="1118">
        <v>32.968051246928006</v>
      </c>
    </row>
    <row r="265" spans="1:5" ht="17.25" customHeight="1">
      <c r="A265" s="1119" t="s">
        <v>289</v>
      </c>
      <c r="B265" s="941">
        <v>23.727086154662345</v>
      </c>
      <c r="C265" s="941">
        <v>27.902207130730051</v>
      </c>
      <c r="D265" s="941">
        <v>27.133659234529627</v>
      </c>
      <c r="E265" s="1112">
        <v>29.722531035760607</v>
      </c>
    </row>
    <row r="266" spans="1:5" ht="17.25" customHeight="1">
      <c r="A266" s="1119" t="s">
        <v>290</v>
      </c>
      <c r="B266" s="941">
        <v>29.577981651376145</v>
      </c>
      <c r="C266" s="941">
        <v>38.892963156975732</v>
      </c>
      <c r="D266" s="941">
        <v>45.057888902574213</v>
      </c>
      <c r="E266" s="1112">
        <v>44.113272651555711</v>
      </c>
    </row>
    <row r="267" spans="1:5" ht="17.25" customHeight="1">
      <c r="A267" s="1121" t="s">
        <v>155</v>
      </c>
      <c r="B267" s="943">
        <v>9.9445712422562771</v>
      </c>
      <c r="C267" s="943">
        <v>12.482853223593965</v>
      </c>
      <c r="D267" s="943">
        <v>10.011123470522804</v>
      </c>
      <c r="E267" s="1106">
        <v>10.133010882708584</v>
      </c>
    </row>
    <row r="268" spans="1:5" ht="17.25" customHeight="1">
      <c r="A268" s="1107" t="s">
        <v>935</v>
      </c>
      <c r="B268" s="1122"/>
      <c r="C268" s="1122"/>
      <c r="D268" s="1122"/>
      <c r="E268" s="1123"/>
    </row>
    <row r="269" spans="1:5" ht="17.25" customHeight="1">
      <c r="A269" s="1093"/>
      <c r="B269" s="1097"/>
      <c r="C269" s="1097"/>
      <c r="D269" s="1097"/>
    </row>
    <row r="270" spans="1:5" ht="17.25" customHeight="1">
      <c r="A270" s="1000" t="s">
        <v>1133</v>
      </c>
      <c r="B270" s="1000"/>
      <c r="C270" s="1000"/>
      <c r="D270" s="1000"/>
    </row>
    <row r="271" spans="1:5" ht="17.25" customHeight="1">
      <c r="A271" s="1001" t="s">
        <v>1088</v>
      </c>
      <c r="B271" s="1002" t="s">
        <v>930</v>
      </c>
      <c r="C271" s="1002" t="s">
        <v>931</v>
      </c>
      <c r="D271" s="1002" t="s">
        <v>285</v>
      </c>
    </row>
    <row r="272" spans="1:5" ht="14.25" customHeight="1">
      <c r="A272" s="1003" t="s">
        <v>285</v>
      </c>
      <c r="B272" s="1061">
        <f>SUM(B273:B277)</f>
        <v>4281</v>
      </c>
      <c r="C272" s="1061">
        <f>SUM(C273:C277)</f>
        <v>6573</v>
      </c>
      <c r="D272" s="1061">
        <f>SUM(D273:D277)</f>
        <v>10854</v>
      </c>
    </row>
    <row r="273" spans="1:5" ht="14.25" customHeight="1">
      <c r="A273" s="1005" t="s">
        <v>1091</v>
      </c>
      <c r="B273" s="1124">
        <v>0</v>
      </c>
      <c r="C273" s="1124">
        <v>634</v>
      </c>
      <c r="D273" s="1061">
        <f>SUM(B273:C273)</f>
        <v>634</v>
      </c>
    </row>
    <row r="274" spans="1:5" ht="14.25" customHeight="1">
      <c r="A274" s="1005" t="s">
        <v>1092</v>
      </c>
      <c r="B274" s="1021">
        <v>1093</v>
      </c>
      <c r="C274" s="1021">
        <v>2306</v>
      </c>
      <c r="D274" s="1061">
        <f>SUM(B274:C274)</f>
        <v>3399</v>
      </c>
    </row>
    <row r="275" spans="1:5" ht="14.25" customHeight="1">
      <c r="A275" s="1005" t="s">
        <v>1093</v>
      </c>
      <c r="B275" s="1021">
        <v>1199</v>
      </c>
      <c r="C275" s="1021">
        <v>1105</v>
      </c>
      <c r="D275" s="1061">
        <f>SUM(B275:C275)</f>
        <v>2304</v>
      </c>
    </row>
    <row r="276" spans="1:5" ht="14.25" customHeight="1">
      <c r="A276" s="1005" t="s">
        <v>1094</v>
      </c>
      <c r="B276" s="1008">
        <v>927</v>
      </c>
      <c r="C276" s="1021">
        <v>1126</v>
      </c>
      <c r="D276" s="1061">
        <f>SUM(B276:C276)</f>
        <v>2053</v>
      </c>
    </row>
    <row r="277" spans="1:5" ht="14.25" customHeight="1">
      <c r="A277" s="1010" t="s">
        <v>1095</v>
      </c>
      <c r="B277" s="1023">
        <v>1062</v>
      </c>
      <c r="C277" s="1023">
        <v>1402</v>
      </c>
      <c r="D277" s="1125">
        <f>SUM(B277:C277)</f>
        <v>2464</v>
      </c>
      <c r="E277" s="1070"/>
    </row>
    <row r="278" spans="1:5" ht="14.25" customHeight="1">
      <c r="A278" s="999" t="s">
        <v>1086</v>
      </c>
      <c r="B278" s="1008"/>
      <c r="C278" s="1008"/>
      <c r="D278" s="1126"/>
      <c r="E278" s="1070"/>
    </row>
    <row r="279" spans="1:5" ht="17.25" customHeight="1">
      <c r="A279" s="1074"/>
      <c r="B279" s="1070"/>
      <c r="C279" s="1070"/>
      <c r="D279" s="1070"/>
      <c r="E279" s="1070"/>
    </row>
    <row r="280" spans="1:5" ht="17.25" customHeight="1">
      <c r="A280" s="1075" t="s">
        <v>1134</v>
      </c>
      <c r="B280" s="1127"/>
      <c r="C280" s="1000"/>
      <c r="D280" s="1127"/>
      <c r="E280" s="1127"/>
    </row>
    <row r="281" spans="1:5" ht="17.25" customHeight="1">
      <c r="A281" s="1098" t="s">
        <v>1130</v>
      </c>
      <c r="B281" s="1078" t="s">
        <v>1092</v>
      </c>
      <c r="C281" s="1078" t="s">
        <v>1093</v>
      </c>
      <c r="D281" s="1078" t="s">
        <v>1094</v>
      </c>
      <c r="E281" s="1078" t="s">
        <v>285</v>
      </c>
    </row>
    <row r="282" spans="1:5" ht="17.25" customHeight="1">
      <c r="A282" s="1055" t="s">
        <v>95</v>
      </c>
      <c r="B282" s="993"/>
      <c r="C282" s="993"/>
      <c r="D282" s="993"/>
      <c r="E282" s="993"/>
    </row>
    <row r="283" spans="1:5" ht="17.25" customHeight="1">
      <c r="A283" s="1102" t="s">
        <v>694</v>
      </c>
      <c r="B283" s="1128">
        <f>SUM(B284:B285)</f>
        <v>3399</v>
      </c>
      <c r="C283" s="1128">
        <f>SUM(C284:C285)</f>
        <v>2304</v>
      </c>
      <c r="D283" s="1128">
        <f>SUM(D284:D285)</f>
        <v>2053</v>
      </c>
      <c r="E283" s="1128">
        <f>SUM(E284:E285)</f>
        <v>7756</v>
      </c>
    </row>
    <row r="284" spans="1:5" ht="17.25" customHeight="1">
      <c r="A284" s="1103" t="s">
        <v>930</v>
      </c>
      <c r="B284" s="1129">
        <f t="shared" ref="B284:E285" si="6">B287+B290</f>
        <v>1093</v>
      </c>
      <c r="C284" s="1129">
        <f t="shared" si="6"/>
        <v>1199</v>
      </c>
      <c r="D284" s="1129">
        <f t="shared" si="6"/>
        <v>927</v>
      </c>
      <c r="E284" s="1129">
        <f t="shared" si="6"/>
        <v>3219</v>
      </c>
    </row>
    <row r="285" spans="1:5" ht="17.25" customHeight="1">
      <c r="A285" s="1103" t="s">
        <v>931</v>
      </c>
      <c r="B285" s="1129">
        <f t="shared" si="6"/>
        <v>2306</v>
      </c>
      <c r="C285" s="1129">
        <f t="shared" si="6"/>
        <v>1105</v>
      </c>
      <c r="D285" s="1129">
        <f t="shared" si="6"/>
        <v>1126</v>
      </c>
      <c r="E285" s="1129">
        <f t="shared" si="6"/>
        <v>4537</v>
      </c>
    </row>
    <row r="286" spans="1:5" ht="17.25" customHeight="1">
      <c r="A286" s="1102" t="s">
        <v>939</v>
      </c>
      <c r="B286" s="1128">
        <f>SUM(B287:B288)</f>
        <v>1570</v>
      </c>
      <c r="C286" s="1128">
        <f>SUM(C287:C288)</f>
        <v>948</v>
      </c>
      <c r="D286" s="1128">
        <f>SUM(D287:D288)</f>
        <v>680</v>
      </c>
      <c r="E286" s="1128">
        <f>SUM(E287:E288)</f>
        <v>3198</v>
      </c>
    </row>
    <row r="287" spans="1:5" ht="17.25" customHeight="1">
      <c r="A287" s="1103" t="s">
        <v>930</v>
      </c>
      <c r="B287" s="1129">
        <f t="shared" ref="B287:E288" si="7">SUM(B297+B307+B317)</f>
        <v>101</v>
      </c>
      <c r="C287" s="1129">
        <f t="shared" si="7"/>
        <v>203</v>
      </c>
      <c r="D287" s="1129">
        <f t="shared" si="7"/>
        <v>78</v>
      </c>
      <c r="E287" s="1129">
        <f t="shared" si="7"/>
        <v>382</v>
      </c>
    </row>
    <row r="288" spans="1:5" ht="17.25" customHeight="1">
      <c r="A288" s="1103" t="s">
        <v>931</v>
      </c>
      <c r="B288" s="1129">
        <f t="shared" si="7"/>
        <v>1469</v>
      </c>
      <c r="C288" s="1129">
        <f t="shared" si="7"/>
        <v>745</v>
      </c>
      <c r="D288" s="1129">
        <f t="shared" si="7"/>
        <v>602</v>
      </c>
      <c r="E288" s="1129">
        <f t="shared" si="7"/>
        <v>2816</v>
      </c>
    </row>
    <row r="289" spans="1:5" ht="17.25" customHeight="1">
      <c r="A289" s="1102" t="s">
        <v>940</v>
      </c>
      <c r="B289" s="1128">
        <f>SUM(B290:B291)</f>
        <v>1829</v>
      </c>
      <c r="C289" s="1128">
        <f>SUM(C290:C291)</f>
        <v>1356</v>
      </c>
      <c r="D289" s="1128">
        <f>SUM(D290:D291)</f>
        <v>1373</v>
      </c>
      <c r="E289" s="1128">
        <f>SUM(E290:E291)</f>
        <v>4558</v>
      </c>
    </row>
    <row r="290" spans="1:5" ht="17.25" customHeight="1">
      <c r="A290" s="1103" t="s">
        <v>930</v>
      </c>
      <c r="B290" s="1129">
        <f t="shared" ref="B290:E291" si="8">SUM(B300+B310+B320)</f>
        <v>992</v>
      </c>
      <c r="C290" s="1129">
        <f t="shared" si="8"/>
        <v>996</v>
      </c>
      <c r="D290" s="1129">
        <f t="shared" si="8"/>
        <v>849</v>
      </c>
      <c r="E290" s="1129">
        <f t="shared" si="8"/>
        <v>2837</v>
      </c>
    </row>
    <row r="291" spans="1:5" ht="17.25" customHeight="1">
      <c r="A291" s="1103" t="s">
        <v>931</v>
      </c>
      <c r="B291" s="1129">
        <f t="shared" si="8"/>
        <v>837</v>
      </c>
      <c r="C291" s="1129">
        <f t="shared" si="8"/>
        <v>360</v>
      </c>
      <c r="D291" s="1129">
        <f t="shared" si="8"/>
        <v>524</v>
      </c>
      <c r="E291" s="1129">
        <f t="shared" si="8"/>
        <v>1721</v>
      </c>
    </row>
    <row r="292" spans="1:5" ht="17.25" customHeight="1">
      <c r="A292" s="1053" t="s">
        <v>289</v>
      </c>
      <c r="B292" s="1129"/>
      <c r="C292" s="1129"/>
      <c r="D292" s="1129"/>
      <c r="E292" s="934"/>
    </row>
    <row r="293" spans="1:5" ht="17.25" customHeight="1">
      <c r="A293" s="1102" t="s">
        <v>694</v>
      </c>
      <c r="B293" s="1128">
        <f>SUM(B294:B295)</f>
        <v>1603</v>
      </c>
      <c r="C293" s="1128">
        <f>SUM(C294:C295)</f>
        <v>1227</v>
      </c>
      <c r="D293" s="1128">
        <f>SUM(D294:D295)</f>
        <v>1092</v>
      </c>
      <c r="E293" s="1128">
        <f>SUM(E294:E295)</f>
        <v>3922</v>
      </c>
    </row>
    <row r="294" spans="1:5" ht="17.25" customHeight="1">
      <c r="A294" s="1103" t="s">
        <v>930</v>
      </c>
      <c r="B294" s="1129">
        <f t="shared" ref="B294:D295" si="9">SUM(B297+B300)</f>
        <v>537</v>
      </c>
      <c r="C294" s="1129">
        <f t="shared" si="9"/>
        <v>586</v>
      </c>
      <c r="D294" s="1129">
        <f t="shared" si="9"/>
        <v>479</v>
      </c>
      <c r="E294" s="1129">
        <f>SUM(B294:D294)</f>
        <v>1602</v>
      </c>
    </row>
    <row r="295" spans="1:5" ht="17.25" customHeight="1">
      <c r="A295" s="1103" t="s">
        <v>931</v>
      </c>
      <c r="B295" s="1129">
        <f t="shared" si="9"/>
        <v>1066</v>
      </c>
      <c r="C295" s="1129">
        <f t="shared" si="9"/>
        <v>641</v>
      </c>
      <c r="D295" s="1129">
        <f t="shared" si="9"/>
        <v>613</v>
      </c>
      <c r="E295" s="1129">
        <f>SUM(B295:D295)</f>
        <v>2320</v>
      </c>
    </row>
    <row r="296" spans="1:5" ht="17.25" customHeight="1">
      <c r="A296" s="1102" t="s">
        <v>939</v>
      </c>
      <c r="B296" s="1128">
        <f>SUM(B297:B298)</f>
        <v>706</v>
      </c>
      <c r="C296" s="1128">
        <f>SUM(C297:C298)</f>
        <v>507</v>
      </c>
      <c r="D296" s="1128">
        <f>SUM(D297:D298)</f>
        <v>349</v>
      </c>
      <c r="E296" s="1128">
        <f>SUM(E297:E298)</f>
        <v>1562</v>
      </c>
    </row>
    <row r="297" spans="1:5" ht="17.25" customHeight="1">
      <c r="A297" s="1103" t="s">
        <v>930</v>
      </c>
      <c r="B297" s="1129">
        <v>55</v>
      </c>
      <c r="C297" s="1129">
        <v>116</v>
      </c>
      <c r="D297" s="1129">
        <v>51</v>
      </c>
      <c r="E297" s="1129">
        <f>SUM(B297:D297)</f>
        <v>222</v>
      </c>
    </row>
    <row r="298" spans="1:5" ht="17.25" customHeight="1">
      <c r="A298" s="1103" t="s">
        <v>931</v>
      </c>
      <c r="B298" s="1129">
        <v>651</v>
      </c>
      <c r="C298" s="1129">
        <v>391</v>
      </c>
      <c r="D298" s="1129">
        <v>298</v>
      </c>
      <c r="E298" s="1129">
        <f>SUM(B298:D298)</f>
        <v>1340</v>
      </c>
    </row>
    <row r="299" spans="1:5" ht="17.25" customHeight="1">
      <c r="A299" s="1102" t="s">
        <v>940</v>
      </c>
      <c r="B299" s="1128">
        <f>SUM(B300:B301)</f>
        <v>897</v>
      </c>
      <c r="C299" s="1128">
        <f>SUM(C300:C301)</f>
        <v>720</v>
      </c>
      <c r="D299" s="1128">
        <f>SUM(D300:D301)</f>
        <v>743</v>
      </c>
      <c r="E299" s="1128">
        <f>SUM(E300:E301)</f>
        <v>2360</v>
      </c>
    </row>
    <row r="300" spans="1:5" ht="17.25" customHeight="1">
      <c r="A300" s="1103" t="s">
        <v>930</v>
      </c>
      <c r="B300" s="1129">
        <v>482</v>
      </c>
      <c r="C300" s="1129">
        <v>470</v>
      </c>
      <c r="D300" s="1129">
        <v>428</v>
      </c>
      <c r="E300" s="1129">
        <f>SUM(B300:D300)</f>
        <v>1380</v>
      </c>
    </row>
    <row r="301" spans="1:5" ht="17.25" customHeight="1">
      <c r="A301" s="1103" t="s">
        <v>931</v>
      </c>
      <c r="B301" s="1129">
        <v>415</v>
      </c>
      <c r="C301" s="1129">
        <v>250</v>
      </c>
      <c r="D301" s="1129">
        <v>315</v>
      </c>
      <c r="E301" s="1129">
        <f>SUM(B301:D301)</f>
        <v>980</v>
      </c>
    </row>
    <row r="302" spans="1:5" ht="17.25" customHeight="1">
      <c r="A302" s="1053" t="s">
        <v>290</v>
      </c>
      <c r="B302" s="1129"/>
      <c r="C302" s="1129"/>
      <c r="D302" s="1129"/>
      <c r="E302" s="934"/>
    </row>
    <row r="303" spans="1:5" ht="17.25" customHeight="1">
      <c r="A303" s="1102" t="s">
        <v>694</v>
      </c>
      <c r="B303" s="1128">
        <f>SUM(B304:B305)</f>
        <v>1390</v>
      </c>
      <c r="C303" s="1128">
        <f>SUM(C304:C305)</f>
        <v>936</v>
      </c>
      <c r="D303" s="1128">
        <f>SUM(D304:D305)</f>
        <v>834</v>
      </c>
      <c r="E303" s="1128">
        <f>SUM(E304:E305)</f>
        <v>3160</v>
      </c>
    </row>
    <row r="304" spans="1:5" ht="17.25" customHeight="1">
      <c r="A304" s="1103" t="s">
        <v>930</v>
      </c>
      <c r="B304" s="1129">
        <f t="shared" ref="B304:D305" si="10">SUM(B307+B310)</f>
        <v>437</v>
      </c>
      <c r="C304" s="1129">
        <f t="shared" si="10"/>
        <v>555</v>
      </c>
      <c r="D304" s="1129">
        <f t="shared" si="10"/>
        <v>406</v>
      </c>
      <c r="E304" s="1129">
        <f>SUM(B304:D304)</f>
        <v>1398</v>
      </c>
    </row>
    <row r="305" spans="1:5" ht="17.25" customHeight="1">
      <c r="A305" s="1103" t="s">
        <v>931</v>
      </c>
      <c r="B305" s="1129">
        <f t="shared" si="10"/>
        <v>953</v>
      </c>
      <c r="C305" s="1129">
        <f t="shared" si="10"/>
        <v>381</v>
      </c>
      <c r="D305" s="1129">
        <f t="shared" si="10"/>
        <v>428</v>
      </c>
      <c r="E305" s="1129">
        <f>SUM(B305:D305)</f>
        <v>1762</v>
      </c>
    </row>
    <row r="306" spans="1:5" ht="17.25" customHeight="1">
      <c r="A306" s="1102" t="s">
        <v>939</v>
      </c>
      <c r="B306" s="1128">
        <f>SUM(B307:B308)</f>
        <v>756</v>
      </c>
      <c r="C306" s="1128">
        <f>SUM(C307:C308)</f>
        <v>414</v>
      </c>
      <c r="D306" s="1128">
        <f>SUM(D307:D308)</f>
        <v>326</v>
      </c>
      <c r="E306" s="1128">
        <f>SUM(E307:E308)</f>
        <v>1496</v>
      </c>
    </row>
    <row r="307" spans="1:5" ht="17.25" customHeight="1">
      <c r="A307" s="1103" t="s">
        <v>930</v>
      </c>
      <c r="B307" s="1129">
        <v>45</v>
      </c>
      <c r="C307" s="1129">
        <v>86</v>
      </c>
      <c r="D307" s="1129">
        <v>27</v>
      </c>
      <c r="E307" s="1129">
        <f>SUM(B307:D307)</f>
        <v>158</v>
      </c>
    </row>
    <row r="308" spans="1:5" ht="17.25" customHeight="1">
      <c r="A308" s="1103" t="s">
        <v>931</v>
      </c>
      <c r="B308" s="1129">
        <v>711</v>
      </c>
      <c r="C308" s="1129">
        <v>328</v>
      </c>
      <c r="D308" s="1129">
        <v>299</v>
      </c>
      <c r="E308" s="1129">
        <f>SUM(B308:D308)</f>
        <v>1338</v>
      </c>
    </row>
    <row r="309" spans="1:5" ht="17.25" customHeight="1">
      <c r="A309" s="1102" t="s">
        <v>940</v>
      </c>
      <c r="B309" s="1128">
        <f>SUM(B310:B311)</f>
        <v>634</v>
      </c>
      <c r="C309" s="1128">
        <f>SUM(C310:C311)</f>
        <v>522</v>
      </c>
      <c r="D309" s="1128">
        <f>SUM(D310:D311)</f>
        <v>508</v>
      </c>
      <c r="E309" s="1128">
        <f>SUM(E310:E311)</f>
        <v>1664</v>
      </c>
    </row>
    <row r="310" spans="1:5" ht="17.25" customHeight="1">
      <c r="A310" s="1103" t="s">
        <v>930</v>
      </c>
      <c r="B310" s="1129">
        <v>392</v>
      </c>
      <c r="C310" s="1129">
        <v>469</v>
      </c>
      <c r="D310" s="1129">
        <v>379</v>
      </c>
      <c r="E310" s="1129">
        <f>SUM(B310:D310)</f>
        <v>1240</v>
      </c>
    </row>
    <row r="311" spans="1:5" ht="17.25" customHeight="1">
      <c r="A311" s="1103" t="s">
        <v>931</v>
      </c>
      <c r="B311" s="1129">
        <v>242</v>
      </c>
      <c r="C311" s="1129">
        <v>53</v>
      </c>
      <c r="D311" s="1129">
        <v>129</v>
      </c>
      <c r="E311" s="1129">
        <f>SUM(B311:D311)</f>
        <v>424</v>
      </c>
    </row>
    <row r="312" spans="1:5" ht="17.25" customHeight="1">
      <c r="A312" s="1053" t="s">
        <v>155</v>
      </c>
      <c r="B312" s="1129"/>
      <c r="C312" s="1129"/>
      <c r="D312" s="1129"/>
      <c r="E312" s="934"/>
    </row>
    <row r="313" spans="1:5" ht="17.25" customHeight="1">
      <c r="A313" s="1102" t="s">
        <v>694</v>
      </c>
      <c r="B313" s="1128">
        <f>SUM(B314:B315)</f>
        <v>406</v>
      </c>
      <c r="C313" s="1128">
        <f>SUM(C314:C315)</f>
        <v>141</v>
      </c>
      <c r="D313" s="1128">
        <f>SUM(D314:D315)</f>
        <v>127</v>
      </c>
      <c r="E313" s="1128">
        <f>SUM(E314:E315)</f>
        <v>674</v>
      </c>
    </row>
    <row r="314" spans="1:5" ht="17.25" customHeight="1">
      <c r="A314" s="1103" t="s">
        <v>930</v>
      </c>
      <c r="B314" s="1129">
        <f t="shared" ref="B314:D315" si="11">SUM(B317+B320)</f>
        <v>119</v>
      </c>
      <c r="C314" s="1129">
        <f t="shared" si="11"/>
        <v>58</v>
      </c>
      <c r="D314" s="1129">
        <f t="shared" si="11"/>
        <v>42</v>
      </c>
      <c r="E314" s="1129">
        <f>SUM(B314:D314)</f>
        <v>219</v>
      </c>
    </row>
    <row r="315" spans="1:5" ht="17.25" customHeight="1">
      <c r="A315" s="1103" t="s">
        <v>931</v>
      </c>
      <c r="B315" s="1129">
        <f t="shared" si="11"/>
        <v>287</v>
      </c>
      <c r="C315" s="1129">
        <f t="shared" si="11"/>
        <v>83</v>
      </c>
      <c r="D315" s="1129">
        <f t="shared" si="11"/>
        <v>85</v>
      </c>
      <c r="E315" s="1129">
        <f>SUM(B315:D315)</f>
        <v>455</v>
      </c>
    </row>
    <row r="316" spans="1:5" ht="17.25" customHeight="1">
      <c r="A316" s="1102" t="s">
        <v>939</v>
      </c>
      <c r="B316" s="1128">
        <f>SUM(B317:B318)</f>
        <v>108</v>
      </c>
      <c r="C316" s="1128">
        <f>SUM(C317:C318)</f>
        <v>27</v>
      </c>
      <c r="D316" s="1128">
        <f>SUM(D317:D318)</f>
        <v>5</v>
      </c>
      <c r="E316" s="1128">
        <f>SUM(E317:E318)</f>
        <v>140</v>
      </c>
    </row>
    <row r="317" spans="1:5" ht="17.25" customHeight="1">
      <c r="A317" s="1103" t="s">
        <v>930</v>
      </c>
      <c r="B317" s="1129">
        <v>1</v>
      </c>
      <c r="C317" s="1129">
        <v>1</v>
      </c>
      <c r="D317" s="1129">
        <v>0</v>
      </c>
      <c r="E317" s="1129">
        <f>SUM(B317:D317)</f>
        <v>2</v>
      </c>
    </row>
    <row r="318" spans="1:5" ht="17.25" customHeight="1">
      <c r="A318" s="1103" t="s">
        <v>931</v>
      </c>
      <c r="B318" s="1129">
        <v>107</v>
      </c>
      <c r="C318" s="1129">
        <v>26</v>
      </c>
      <c r="D318" s="1129">
        <v>5</v>
      </c>
      <c r="E318" s="1129">
        <f>SUM(B318:D318)</f>
        <v>138</v>
      </c>
    </row>
    <row r="319" spans="1:5" ht="17.25" customHeight="1">
      <c r="A319" s="1102" t="s">
        <v>940</v>
      </c>
      <c r="B319" s="1128">
        <f>SUM(B320:B321)</f>
        <v>298</v>
      </c>
      <c r="C319" s="1128">
        <f>SUM(C320:C321)</f>
        <v>114</v>
      </c>
      <c r="D319" s="1128">
        <f>SUM(D320:D321)</f>
        <v>122</v>
      </c>
      <c r="E319" s="1128">
        <f>SUM(E320:E321)</f>
        <v>534</v>
      </c>
    </row>
    <row r="320" spans="1:5" ht="17.25" customHeight="1">
      <c r="A320" s="1103" t="s">
        <v>930</v>
      </c>
      <c r="B320" s="1129">
        <v>118</v>
      </c>
      <c r="C320" s="1129">
        <v>57</v>
      </c>
      <c r="D320" s="1129">
        <v>42</v>
      </c>
      <c r="E320" s="1129">
        <f>SUM(B320:D320)</f>
        <v>217</v>
      </c>
    </row>
    <row r="321" spans="1:6" ht="17.25" customHeight="1">
      <c r="A321" s="1105" t="s">
        <v>931</v>
      </c>
      <c r="B321" s="1130">
        <v>180</v>
      </c>
      <c r="C321" s="1130">
        <v>57</v>
      </c>
      <c r="D321" s="1130">
        <v>80</v>
      </c>
      <c r="E321" s="1130">
        <f>SUM(B321:D321)</f>
        <v>317</v>
      </c>
    </row>
    <row r="322" spans="1:6" ht="17.25" customHeight="1">
      <c r="A322" s="999" t="s">
        <v>1086</v>
      </c>
      <c r="B322" s="1041"/>
      <c r="C322" s="1041"/>
      <c r="D322" s="1041"/>
    </row>
    <row r="323" spans="1:6" ht="17.25" customHeight="1">
      <c r="A323" s="1131" t="s">
        <v>1135</v>
      </c>
    </row>
    <row r="324" spans="1:6" ht="17.25" customHeight="1">
      <c r="A324" s="1074"/>
      <c r="B324" s="1070"/>
      <c r="C324" s="1070"/>
      <c r="D324" s="1070"/>
      <c r="E324" s="1070"/>
    </row>
    <row r="325" spans="1:6" ht="15" customHeight="1">
      <c r="A325" s="1076" t="s">
        <v>1136</v>
      </c>
      <c r="B325" s="1132"/>
      <c r="C325" s="1132"/>
      <c r="D325" s="1132"/>
      <c r="E325" s="1132"/>
      <c r="F325" s="1133"/>
    </row>
    <row r="326" spans="1:6" ht="15" customHeight="1">
      <c r="A326" s="2781" t="s">
        <v>1137</v>
      </c>
      <c r="B326" s="2781"/>
      <c r="C326" s="1078" t="s">
        <v>930</v>
      </c>
      <c r="D326" s="1078" t="s">
        <v>931</v>
      </c>
      <c r="E326" s="1078" t="s">
        <v>1138</v>
      </c>
    </row>
    <row r="327" spans="1:6">
      <c r="A327" s="2782" t="s">
        <v>325</v>
      </c>
      <c r="B327" s="2782"/>
      <c r="C327" s="1134">
        <v>13.033637000700772</v>
      </c>
      <c r="D327" s="1134">
        <v>10.170230678565416</v>
      </c>
      <c r="E327" s="1134">
        <v>11.369667318982387</v>
      </c>
    </row>
    <row r="328" spans="1:6">
      <c r="A328" s="2778" t="s">
        <v>1092</v>
      </c>
      <c r="B328" s="2778"/>
      <c r="C328" s="995">
        <v>18.215919487648673</v>
      </c>
      <c r="D328" s="995">
        <v>8.6964440589765832</v>
      </c>
      <c r="E328" s="995">
        <v>11.757575757575758</v>
      </c>
    </row>
    <row r="329" spans="1:6" ht="15" customHeight="1">
      <c r="A329" s="2778" t="s">
        <v>1093</v>
      </c>
      <c r="B329" s="2778"/>
      <c r="C329" s="995">
        <v>12.531276063386155</v>
      </c>
      <c r="D329" s="995">
        <v>12.94027149321267</v>
      </c>
      <c r="E329" s="995">
        <v>12.727430555555555</v>
      </c>
    </row>
    <row r="330" spans="1:6">
      <c r="A330" s="2778" t="s">
        <v>1094</v>
      </c>
      <c r="B330" s="2778"/>
      <c r="C330" s="995">
        <v>11.815533980582524</v>
      </c>
      <c r="D330" s="995">
        <v>10.951154529307283</v>
      </c>
      <c r="E330" s="995">
        <v>11.34145153433999</v>
      </c>
    </row>
    <row r="331" spans="1:6">
      <c r="A331" s="2783" t="s">
        <v>1095</v>
      </c>
      <c r="B331" s="2783"/>
      <c r="C331" s="995">
        <v>9.3305084745762716</v>
      </c>
      <c r="D331" s="995">
        <v>9.7838801711840233</v>
      </c>
      <c r="E331" s="995">
        <v>9.5884740259740262</v>
      </c>
    </row>
    <row r="332" spans="1:6">
      <c r="A332" s="2782" t="s">
        <v>289</v>
      </c>
      <c r="B332" s="2782"/>
      <c r="C332" s="1134">
        <v>15.491984521835269</v>
      </c>
      <c r="D332" s="1134">
        <v>11.179428571428572</v>
      </c>
      <c r="E332" s="1134">
        <v>12.938881371222372</v>
      </c>
    </row>
    <row r="333" spans="1:6" ht="15" customHeight="1">
      <c r="A333" s="2778" t="s">
        <v>1092</v>
      </c>
      <c r="B333" s="2778"/>
      <c r="C333" s="995">
        <v>19.748603351955307</v>
      </c>
      <c r="D333" s="995">
        <v>9.8536585365853657</v>
      </c>
      <c r="E333" s="995">
        <v>13.168434185901434</v>
      </c>
    </row>
    <row r="334" spans="1:6">
      <c r="A334" s="2778" t="s">
        <v>1093</v>
      </c>
      <c r="B334" s="2778"/>
      <c r="C334" s="995">
        <v>14.486348122866895</v>
      </c>
      <c r="D334" s="995">
        <v>13.251170046801873</v>
      </c>
      <c r="E334" s="995">
        <v>13.841075794621027</v>
      </c>
    </row>
    <row r="335" spans="1:6">
      <c r="A335" s="2778" t="s">
        <v>1094</v>
      </c>
      <c r="B335" s="2778"/>
      <c r="C335" s="995">
        <v>13.739039665970772</v>
      </c>
      <c r="D335" s="995">
        <v>11.619902120717782</v>
      </c>
      <c r="E335" s="995">
        <v>12.549450549450549</v>
      </c>
    </row>
    <row r="336" spans="1:6" ht="15" customHeight="1">
      <c r="A336" s="2783" t="s">
        <v>1095</v>
      </c>
      <c r="B336" s="2783"/>
      <c r="C336" s="995">
        <v>11.352657004830919</v>
      </c>
      <c r="D336" s="995">
        <v>10.573770491803279</v>
      </c>
      <c r="E336" s="995">
        <v>10.888671875</v>
      </c>
    </row>
    <row r="337" spans="1:5">
      <c r="A337" s="2782" t="s">
        <v>290</v>
      </c>
      <c r="B337" s="2782"/>
      <c r="C337" s="1134">
        <v>11.470347648261759</v>
      </c>
      <c r="D337" s="1134">
        <v>9.9065743944636679</v>
      </c>
      <c r="E337" s="1134">
        <v>10.577792407285495</v>
      </c>
    </row>
    <row r="338" spans="1:5">
      <c r="A338" s="2778" t="s">
        <v>1092</v>
      </c>
      <c r="B338" s="2778"/>
      <c r="C338" s="995">
        <v>16.755148741418765</v>
      </c>
      <c r="D338" s="995">
        <v>8.1122770199370411</v>
      </c>
      <c r="E338" s="995">
        <v>10.829496402877698</v>
      </c>
    </row>
    <row r="339" spans="1:5" ht="15" customHeight="1">
      <c r="A339" s="2778" t="s">
        <v>1093</v>
      </c>
      <c r="B339" s="2778"/>
      <c r="C339" s="995">
        <v>10.8</v>
      </c>
      <c r="D339" s="995">
        <v>12.884514435695538</v>
      </c>
      <c r="E339" s="995">
        <v>11.648504273504274</v>
      </c>
    </row>
    <row r="340" spans="1:5">
      <c r="A340" s="2778" t="s">
        <v>1094</v>
      </c>
      <c r="B340" s="2778"/>
      <c r="C340" s="995">
        <v>9.8522167487684733</v>
      </c>
      <c r="D340" s="995">
        <v>10.478971962616823</v>
      </c>
      <c r="E340" s="995">
        <v>10.173860911270983</v>
      </c>
    </row>
    <row r="341" spans="1:5">
      <c r="A341" s="2783" t="s">
        <v>1095</v>
      </c>
      <c r="B341" s="2783"/>
      <c r="C341" s="995">
        <v>9.1756272401433687</v>
      </c>
      <c r="D341" s="995">
        <v>10.300357568533968</v>
      </c>
      <c r="E341" s="995">
        <v>9.8511095204008594</v>
      </c>
    </row>
    <row r="342" spans="1:5">
      <c r="A342" s="2782" t="s">
        <v>155</v>
      </c>
      <c r="B342" s="2782"/>
      <c r="C342" s="1134">
        <v>10.34108527131783</v>
      </c>
      <c r="D342" s="1134">
        <v>7.4165497896213184</v>
      </c>
      <c r="E342" s="1134">
        <v>8.6444263628966631</v>
      </c>
    </row>
    <row r="343" spans="1:5">
      <c r="A343" s="2783" t="s">
        <v>1092</v>
      </c>
      <c r="B343" s="2783"/>
      <c r="C343" s="995">
        <v>16.663865546218489</v>
      </c>
      <c r="D343" s="995">
        <v>6.3379790940766547</v>
      </c>
      <c r="E343" s="995">
        <v>9.3645320197044342</v>
      </c>
    </row>
    <row r="344" spans="1:5">
      <c r="A344" s="2783" t="s">
        <v>1093</v>
      </c>
      <c r="B344" s="2783"/>
      <c r="C344" s="995">
        <v>9.3448275862068968</v>
      </c>
      <c r="D344" s="995">
        <v>10.795180722891565</v>
      </c>
      <c r="E344" s="995">
        <v>10.198581560283689</v>
      </c>
    </row>
    <row r="345" spans="1:5">
      <c r="A345" s="2783" t="s">
        <v>1094</v>
      </c>
      <c r="B345" s="2783"/>
      <c r="C345" s="995">
        <v>8.8571428571428577</v>
      </c>
      <c r="D345" s="995">
        <v>8.5058823529411764</v>
      </c>
      <c r="E345" s="995">
        <v>8.6220472440944889</v>
      </c>
    </row>
    <row r="346" spans="1:5">
      <c r="A346" s="2784" t="s">
        <v>1095</v>
      </c>
      <c r="B346" s="2784"/>
      <c r="C346" s="1106">
        <v>8.2121212121212128</v>
      </c>
      <c r="D346" s="1106">
        <v>7.170542635658915</v>
      </c>
      <c r="E346" s="1106">
        <v>7.7279279279279276</v>
      </c>
    </row>
    <row r="347" spans="1:5">
      <c r="A347" s="1107" t="s">
        <v>935</v>
      </c>
      <c r="B347" s="1135"/>
      <c r="C347" s="1135"/>
      <c r="D347" s="1135"/>
      <c r="E347" s="1135"/>
    </row>
    <row r="348" spans="1:5">
      <c r="A348" s="1107"/>
      <c r="B348" s="1135"/>
      <c r="C348" s="1135"/>
      <c r="D348" s="1135"/>
      <c r="E348" s="1135"/>
    </row>
    <row r="349" spans="1:5" ht="17.25" customHeight="1">
      <c r="A349" s="2780" t="s">
        <v>1139</v>
      </c>
      <c r="B349" s="2780"/>
      <c r="C349" s="2780"/>
      <c r="D349" s="2780"/>
      <c r="E349" s="2780"/>
    </row>
    <row r="350" spans="1:5" ht="15" customHeight="1">
      <c r="A350" s="2779"/>
      <c r="B350" s="2779"/>
      <c r="C350" s="2779"/>
      <c r="D350" s="2779"/>
      <c r="E350" s="2779"/>
    </row>
    <row r="351" spans="1:5" ht="15" customHeight="1">
      <c r="A351" s="1136" t="s">
        <v>1137</v>
      </c>
      <c r="B351" s="1137" t="s">
        <v>1092</v>
      </c>
      <c r="C351" s="1137" t="s">
        <v>1093</v>
      </c>
      <c r="D351" s="1137" t="s">
        <v>1094</v>
      </c>
      <c r="E351" s="1137" t="s">
        <v>285</v>
      </c>
    </row>
    <row r="352" spans="1:5" ht="15" customHeight="1">
      <c r="A352" s="1138" t="s">
        <v>325</v>
      </c>
      <c r="B352" s="934"/>
      <c r="C352" s="934"/>
      <c r="D352" s="934"/>
      <c r="E352" s="934"/>
    </row>
    <row r="353" spans="1:5" ht="15" customHeight="1">
      <c r="A353" s="1139" t="s">
        <v>1140</v>
      </c>
      <c r="B353" s="1140">
        <v>21.472490347490346</v>
      </c>
      <c r="C353" s="1141">
        <v>24.342891278375149</v>
      </c>
      <c r="D353" s="1112">
        <v>23.38015873015873</v>
      </c>
      <c r="E353" s="1112">
        <v>22.91250499400719</v>
      </c>
    </row>
    <row r="354" spans="1:5" ht="15" customHeight="1">
      <c r="A354" s="1142" t="s">
        <v>930</v>
      </c>
      <c r="B354" s="1140">
        <v>21.05456349206349</v>
      </c>
      <c r="C354" s="1141">
        <v>24.010765550239235</v>
      </c>
      <c r="D354" s="1112">
        <v>22.640728476821192</v>
      </c>
      <c r="E354" s="1112">
        <v>22.455473856209149</v>
      </c>
    </row>
    <row r="355" spans="1:5" ht="15" customHeight="1">
      <c r="A355" s="1142" t="s">
        <v>931</v>
      </c>
      <c r="B355" s="1140">
        <v>21.868421052631579</v>
      </c>
      <c r="C355" s="1141">
        <v>24.674224343675419</v>
      </c>
      <c r="D355" s="1112">
        <v>24.060975609756099</v>
      </c>
      <c r="E355" s="1112">
        <v>23.349882720875684</v>
      </c>
    </row>
    <row r="356" spans="1:5" ht="15" customHeight="1">
      <c r="A356" s="1139" t="s">
        <v>1141</v>
      </c>
      <c r="B356" s="1143">
        <v>1.6404440154440154</v>
      </c>
      <c r="C356" s="1143">
        <v>1.3763440860215055</v>
      </c>
      <c r="D356" s="1143">
        <v>1.6293650793650793</v>
      </c>
      <c r="E356" s="1143">
        <v>1.5493407910507391</v>
      </c>
    </row>
    <row r="357" spans="1:5" ht="15" customHeight="1">
      <c r="A357" s="1142" t="s">
        <v>930</v>
      </c>
      <c r="B357" s="1143">
        <v>1.0843253968253967</v>
      </c>
      <c r="C357" s="1143">
        <v>1.4342105263157894</v>
      </c>
      <c r="D357" s="1143">
        <v>1.5347682119205297</v>
      </c>
      <c r="E357" s="1143">
        <v>1.3149509803921569</v>
      </c>
    </row>
    <row r="358" spans="1:5" ht="15" customHeight="1">
      <c r="A358" s="1142" t="s">
        <v>931</v>
      </c>
      <c r="B358" s="1143">
        <v>2.1672932330827068</v>
      </c>
      <c r="C358" s="1143">
        <v>1.3186157517899761</v>
      </c>
      <c r="D358" s="1143">
        <v>1.7164634146341464</v>
      </c>
      <c r="E358" s="1143">
        <v>1.7736512900703674</v>
      </c>
    </row>
    <row r="359" spans="1:5" ht="15" customHeight="1">
      <c r="A359" s="1144" t="s">
        <v>289</v>
      </c>
      <c r="B359" s="1145"/>
      <c r="C359" s="1145"/>
      <c r="D359" s="1145"/>
      <c r="E359" s="1145"/>
    </row>
    <row r="360" spans="1:5" ht="15" customHeight="1">
      <c r="A360" s="1139" t="s">
        <v>1140</v>
      </c>
      <c r="B360" s="1146">
        <v>22.530569948186528</v>
      </c>
      <c r="C360" s="1147">
        <v>25.988387096774193</v>
      </c>
      <c r="D360" s="1148">
        <v>26.051457975986278</v>
      </c>
      <c r="E360" s="1148">
        <v>24.567800258286699</v>
      </c>
    </row>
    <row r="361" spans="1:5" ht="15" customHeight="1">
      <c r="A361" s="1142" t="s">
        <v>930</v>
      </c>
      <c r="B361" s="1146">
        <v>22.61123110151188</v>
      </c>
      <c r="C361" s="1147">
        <v>26.601049868766403</v>
      </c>
      <c r="D361" s="1148">
        <v>26.046762589928058</v>
      </c>
      <c r="E361" s="1148">
        <v>24.817290552584669</v>
      </c>
    </row>
    <row r="362" spans="1:5" ht="15" customHeight="1">
      <c r="A362" s="1142" t="s">
        <v>931</v>
      </c>
      <c r="B362" s="1146">
        <v>22.45617529880478</v>
      </c>
      <c r="C362" s="1147">
        <v>25.395939086294415</v>
      </c>
      <c r="D362" s="1148">
        <v>26.055737704918034</v>
      </c>
      <c r="E362" s="1148">
        <v>24.334721065778517</v>
      </c>
    </row>
    <row r="363" spans="1:5" ht="15" customHeight="1">
      <c r="A363" s="1139" t="s">
        <v>1141</v>
      </c>
      <c r="B363" s="1143">
        <v>1.661139896373057</v>
      </c>
      <c r="C363" s="1143">
        <v>1.5832258064516129</v>
      </c>
      <c r="D363" s="1143">
        <v>1.8730703259005146</v>
      </c>
      <c r="E363" s="1143">
        <v>1.688334050796384</v>
      </c>
    </row>
    <row r="364" spans="1:5" ht="15" customHeight="1">
      <c r="A364" s="1142" t="s">
        <v>930</v>
      </c>
      <c r="B364" s="1143">
        <v>1.1598272138228942</v>
      </c>
      <c r="C364" s="1143">
        <v>1.5380577427821522</v>
      </c>
      <c r="D364" s="1143">
        <v>1.7230215827338129</v>
      </c>
      <c r="E364" s="1143">
        <v>1.427807486631016</v>
      </c>
    </row>
    <row r="365" spans="1:5" ht="15" customHeight="1">
      <c r="A365" s="1142" t="s">
        <v>931</v>
      </c>
      <c r="B365" s="1143">
        <v>2.1235059760956174</v>
      </c>
      <c r="C365" s="1143">
        <v>1.6269035532994924</v>
      </c>
      <c r="D365" s="1143">
        <v>2.0098360655737704</v>
      </c>
      <c r="E365" s="1143">
        <v>1.9317235636969192</v>
      </c>
    </row>
    <row r="366" spans="1:5" ht="15" customHeight="1">
      <c r="A366" s="1144" t="s">
        <v>290</v>
      </c>
      <c r="B366" s="1145"/>
      <c r="C366" s="1145"/>
      <c r="D366" s="1145"/>
      <c r="E366" s="1145"/>
    </row>
    <row r="367" spans="1:5" ht="15" customHeight="1">
      <c r="A367" s="1139" t="s">
        <v>1140</v>
      </c>
      <c r="B367" s="1146">
        <v>21.493039443155453</v>
      </c>
      <c r="C367" s="1148">
        <v>23.249311294765839</v>
      </c>
      <c r="D367" s="1148">
        <v>22.005649717514125</v>
      </c>
      <c r="E367" s="1148">
        <v>22.22321849929212</v>
      </c>
    </row>
    <row r="368" spans="1:5">
      <c r="A368" s="1142" t="s">
        <v>930</v>
      </c>
      <c r="B368" s="1146">
        <v>20.428909952606634</v>
      </c>
      <c r="C368" s="1148">
        <v>21.880434782608695</v>
      </c>
      <c r="D368" s="1148">
        <v>20.358267716535433</v>
      </c>
      <c r="E368" s="1148">
        <v>20.92337164750958</v>
      </c>
    </row>
    <row r="369" spans="1:6">
      <c r="A369" s="1142" t="s">
        <v>931</v>
      </c>
      <c r="B369" s="1148">
        <v>22.513636363636362</v>
      </c>
      <c r="C369" s="1148">
        <v>24.656424581005588</v>
      </c>
      <c r="D369" s="1148">
        <v>23.516245487364621</v>
      </c>
      <c r="E369" s="1148">
        <v>23.485581395348838</v>
      </c>
    </row>
    <row r="370" spans="1:6" ht="15" customHeight="1">
      <c r="A370" s="1139" t="s">
        <v>1141</v>
      </c>
      <c r="B370" s="1143">
        <v>1.6125290023201857</v>
      </c>
      <c r="C370" s="1143">
        <v>1.2892561983471074</v>
      </c>
      <c r="D370" s="1143">
        <v>1.5706214689265536</v>
      </c>
      <c r="E370" s="1143">
        <v>1.4912694667295894</v>
      </c>
    </row>
    <row r="371" spans="1:6">
      <c r="A371" s="1142" t="s">
        <v>930</v>
      </c>
      <c r="B371" s="1143">
        <v>1.0355450236966826</v>
      </c>
      <c r="C371" s="1143">
        <v>1.5081521739130435</v>
      </c>
      <c r="D371" s="1143">
        <v>1.5984251968503937</v>
      </c>
      <c r="E371" s="1143">
        <v>1.3390804597701149</v>
      </c>
    </row>
    <row r="372" spans="1:6">
      <c r="A372" s="1142" t="s">
        <v>931</v>
      </c>
      <c r="B372" s="1143">
        <v>2.165909090909091</v>
      </c>
      <c r="C372" s="1143">
        <v>1.0642458100558658</v>
      </c>
      <c r="D372" s="1143">
        <v>1.5451263537906137</v>
      </c>
      <c r="E372" s="1143">
        <v>1.6390697674418604</v>
      </c>
    </row>
    <row r="373" spans="1:6" ht="15" customHeight="1">
      <c r="A373" s="1144" t="s">
        <v>155</v>
      </c>
      <c r="B373" s="1145"/>
      <c r="C373" s="1145"/>
      <c r="D373" s="1145"/>
      <c r="E373" s="1145"/>
    </row>
    <row r="374" spans="1:6">
      <c r="A374" s="1139" t="s">
        <v>1140</v>
      </c>
      <c r="B374" s="1148">
        <v>17.232653061224489</v>
      </c>
      <c r="C374" s="1148">
        <v>21.560693641618496</v>
      </c>
      <c r="D374" s="1148">
        <v>17.712328767123289</v>
      </c>
      <c r="E374" s="1148">
        <v>18.684397163120568</v>
      </c>
    </row>
    <row r="375" spans="1:6">
      <c r="A375" s="1142" t="s">
        <v>930</v>
      </c>
      <c r="B375" s="1149">
        <v>17.341463414634145</v>
      </c>
      <c r="C375" s="1147">
        <v>21.678160919540229</v>
      </c>
      <c r="D375" s="1147">
        <v>17.541666666666668</v>
      </c>
      <c r="E375" s="1147">
        <v>18.730496453900709</v>
      </c>
    </row>
    <row r="376" spans="1:6">
      <c r="A376" s="1142" t="s">
        <v>931</v>
      </c>
      <c r="B376" s="1150">
        <v>17.122950819672131</v>
      </c>
      <c r="C376" s="1148">
        <v>21.441860465116278</v>
      </c>
      <c r="D376" s="1148">
        <v>17.878378378378379</v>
      </c>
      <c r="E376" s="1148">
        <v>18.638297872340427</v>
      </c>
    </row>
    <row r="377" spans="1:6">
      <c r="A377" s="1139" t="s">
        <v>1141</v>
      </c>
      <c r="B377" s="1143">
        <v>1.6571428571428573</v>
      </c>
      <c r="C377" s="1143">
        <v>0.81502890173410403</v>
      </c>
      <c r="D377" s="1143">
        <v>0.86986301369863017</v>
      </c>
      <c r="E377" s="1143">
        <v>1.1950354609929077</v>
      </c>
    </row>
    <row r="378" spans="1:6">
      <c r="A378" s="1142" t="s">
        <v>930</v>
      </c>
      <c r="B378" s="1143">
        <v>0.96747967479674801</v>
      </c>
      <c r="C378" s="1143">
        <v>0.66666666666666663</v>
      </c>
      <c r="D378" s="1143">
        <v>0.58333333333333337</v>
      </c>
      <c r="E378" s="1143">
        <v>0.77659574468085102</v>
      </c>
    </row>
    <row r="379" spans="1:6">
      <c r="A379" s="1151" t="s">
        <v>931</v>
      </c>
      <c r="B379" s="1152">
        <v>2.3524590163934427</v>
      </c>
      <c r="C379" s="1152">
        <v>0.96511627906976749</v>
      </c>
      <c r="D379" s="1152">
        <v>1.1486486486486487</v>
      </c>
      <c r="E379" s="1152">
        <v>1.6134751773049645</v>
      </c>
    </row>
    <row r="380" spans="1:6">
      <c r="A380" s="1107" t="s">
        <v>935</v>
      </c>
      <c r="B380" s="1153"/>
      <c r="C380" s="1153"/>
      <c r="D380" s="1153"/>
      <c r="E380" s="1153"/>
    </row>
    <row r="381" spans="1:6" ht="15" customHeight="1">
      <c r="A381" s="1029" t="s">
        <v>1142</v>
      </c>
      <c r="C381" s="1108"/>
      <c r="D381" s="1108"/>
      <c r="E381" s="1108"/>
    </row>
    <row r="382" spans="1:6">
      <c r="A382" s="1154"/>
      <c r="B382" s="1108"/>
      <c r="C382" s="1108"/>
      <c r="D382" s="1108"/>
      <c r="E382" s="1108"/>
    </row>
    <row r="383" spans="1:6" ht="15" customHeight="1">
      <c r="A383" s="1075" t="s">
        <v>1143</v>
      </c>
      <c r="B383" s="1155"/>
      <c r="C383" s="1155"/>
      <c r="D383" s="1155"/>
      <c r="E383" s="1155"/>
      <c r="F383" s="1133"/>
    </row>
    <row r="384" spans="1:6" ht="15" customHeight="1">
      <c r="A384" s="1156" t="s">
        <v>689</v>
      </c>
      <c r="B384" s="1078" t="s">
        <v>1092</v>
      </c>
      <c r="C384" s="1078" t="s">
        <v>1093</v>
      </c>
      <c r="D384" s="1078" t="s">
        <v>1094</v>
      </c>
      <c r="E384" s="1078" t="s">
        <v>285</v>
      </c>
    </row>
    <row r="385" spans="1:6">
      <c r="A385" s="1052" t="s">
        <v>325</v>
      </c>
      <c r="B385" s="1157">
        <v>24.694481382978722</v>
      </c>
      <c r="C385" s="1157">
        <v>24.055350553505534</v>
      </c>
      <c r="D385" s="1157">
        <v>23.53610771113831</v>
      </c>
      <c r="E385" s="1157">
        <v>24.330214639515685</v>
      </c>
    </row>
    <row r="386" spans="1:6" ht="15" customHeight="1">
      <c r="A386" s="1034" t="s">
        <v>289</v>
      </c>
      <c r="B386" s="1158">
        <v>26.982767905223479</v>
      </c>
      <c r="C386" s="1158">
        <v>25.56431924882629</v>
      </c>
      <c r="D386" s="1158">
        <v>23.577540106951872</v>
      </c>
      <c r="E386" s="1158">
        <v>26.000574217628483</v>
      </c>
      <c r="F386" s="993"/>
    </row>
    <row r="387" spans="1:6">
      <c r="A387" s="1014" t="s">
        <v>290</v>
      </c>
      <c r="B387" s="941">
        <v>20.733840304182511</v>
      </c>
      <c r="C387" s="941">
        <v>22</v>
      </c>
      <c r="D387" s="941">
        <v>24.50632911392405</v>
      </c>
      <c r="E387" s="941">
        <v>21.587248322147651</v>
      </c>
      <c r="F387" s="993"/>
    </row>
    <row r="388" spans="1:6">
      <c r="A388" s="1016" t="s">
        <v>155</v>
      </c>
      <c r="B388" s="943">
        <v>23.858585858585858</v>
      </c>
      <c r="C388" s="943">
        <v>14.67741935483871</v>
      </c>
      <c r="D388" s="943">
        <v>10.210526315789474</v>
      </c>
      <c r="E388" s="943">
        <v>19.255555555555556</v>
      </c>
      <c r="F388" s="993"/>
    </row>
    <row r="389" spans="1:6">
      <c r="A389" s="1107" t="s">
        <v>935</v>
      </c>
      <c r="F389" s="993"/>
    </row>
    <row r="390" spans="1:6" ht="15" customHeight="1">
      <c r="A390" s="1154"/>
      <c r="B390" s="1159"/>
      <c r="C390" s="1159"/>
      <c r="D390" s="1159"/>
      <c r="E390" s="1160"/>
      <c r="F390" s="993"/>
    </row>
    <row r="391" spans="1:6" ht="15" customHeight="1">
      <c r="A391" s="1075" t="s">
        <v>1144</v>
      </c>
      <c r="B391" s="1155"/>
      <c r="C391" s="1155"/>
      <c r="D391" s="1155"/>
      <c r="E391" s="1155"/>
      <c r="F391" s="993"/>
    </row>
    <row r="392" spans="1:6">
      <c r="A392" s="1156" t="s">
        <v>689</v>
      </c>
      <c r="B392" s="2781" t="s">
        <v>1145</v>
      </c>
      <c r="C392" s="2781"/>
      <c r="D392" s="1078" t="s">
        <v>1146</v>
      </c>
      <c r="E392" s="1078"/>
      <c r="F392" s="993"/>
    </row>
    <row r="393" spans="1:6" ht="15" customHeight="1">
      <c r="A393" s="1053" t="s">
        <v>325</v>
      </c>
      <c r="B393" s="2785">
        <v>13.93401975204875</v>
      </c>
      <c r="C393" s="2785"/>
      <c r="D393" s="1161">
        <v>1.7461016327279397</v>
      </c>
      <c r="E393" s="1161"/>
      <c r="F393" s="993"/>
    </row>
    <row r="394" spans="1:6">
      <c r="A394" s="984" t="s">
        <v>289</v>
      </c>
      <c r="B394" s="2786">
        <v>14.134540346496021</v>
      </c>
      <c r="C394" s="2786"/>
      <c r="D394" s="1162">
        <v>1.8395061728395061</v>
      </c>
      <c r="E394" s="1162"/>
      <c r="F394" s="993"/>
    </row>
    <row r="395" spans="1:6">
      <c r="A395" s="991" t="s">
        <v>290</v>
      </c>
      <c r="B395" s="2786">
        <v>13.43941504178273</v>
      </c>
      <c r="C395" s="2786"/>
      <c r="D395" s="1162">
        <v>1.6062639821029083</v>
      </c>
      <c r="E395" s="1162"/>
      <c r="F395" s="993"/>
    </row>
    <row r="396" spans="1:6" ht="15" customHeight="1">
      <c r="A396" s="1163" t="s">
        <v>155</v>
      </c>
      <c r="B396" s="2787">
        <v>14.502092050209205</v>
      </c>
      <c r="C396" s="2787"/>
      <c r="D396" s="1164">
        <v>1.3277777777777777</v>
      </c>
      <c r="E396" s="1164"/>
      <c r="F396" s="993"/>
    </row>
    <row r="397" spans="1:6">
      <c r="A397" s="1107" t="s">
        <v>935</v>
      </c>
      <c r="F397" s="993"/>
    </row>
    <row r="398" spans="1:6">
      <c r="A398" s="1107"/>
      <c r="F398" s="993"/>
    </row>
    <row r="399" spans="1:6">
      <c r="A399" s="966" t="s">
        <v>1147</v>
      </c>
      <c r="F399" s="993"/>
    </row>
    <row r="400" spans="1:6" s="997" customFormat="1">
      <c r="A400" s="1165" t="s">
        <v>1148</v>
      </c>
      <c r="F400" s="1166"/>
    </row>
    <row r="401" spans="1:6" s="997" customFormat="1">
      <c r="A401" s="1167"/>
      <c r="F401" s="1166"/>
    </row>
    <row r="402" spans="1:6" s="997" customFormat="1">
      <c r="A402" s="1167"/>
      <c r="F402" s="1166"/>
    </row>
    <row r="403" spans="1:6" s="997" customFormat="1">
      <c r="A403" s="1167"/>
      <c r="F403" s="1166"/>
    </row>
    <row r="404" spans="1:6" s="997" customFormat="1">
      <c r="A404" s="1167"/>
      <c r="F404" s="1166"/>
    </row>
    <row r="405" spans="1:6" s="997" customFormat="1">
      <c r="A405" s="1167"/>
      <c r="F405" s="1166"/>
    </row>
    <row r="406" spans="1:6" s="997" customFormat="1">
      <c r="A406" s="1167"/>
      <c r="F406" s="1166"/>
    </row>
    <row r="407" spans="1:6" s="997" customFormat="1">
      <c r="A407" s="1167"/>
      <c r="F407" s="1166"/>
    </row>
    <row r="408" spans="1:6" s="997" customFormat="1">
      <c r="A408" s="1167"/>
      <c r="F408" s="1166"/>
    </row>
    <row r="409" spans="1:6" s="997" customFormat="1">
      <c r="A409" s="1167"/>
      <c r="F409" s="1166"/>
    </row>
    <row r="410" spans="1:6" s="997" customFormat="1">
      <c r="A410" s="1167"/>
      <c r="F410" s="1166"/>
    </row>
    <row r="411" spans="1:6" s="997" customFormat="1">
      <c r="A411" s="1167"/>
      <c r="F411" s="1166"/>
    </row>
    <row r="412" spans="1:6" s="997" customFormat="1">
      <c r="A412" s="1167"/>
      <c r="F412" s="1166"/>
    </row>
    <row r="413" spans="1:6" s="997" customFormat="1">
      <c r="A413" s="1167"/>
      <c r="F413" s="1166"/>
    </row>
    <row r="414" spans="1:6" s="997" customFormat="1">
      <c r="A414" s="1167"/>
      <c r="F414" s="1166"/>
    </row>
    <row r="415" spans="1:6" s="997" customFormat="1">
      <c r="A415" s="1167"/>
      <c r="F415" s="1166"/>
    </row>
    <row r="416" spans="1:6" s="997" customFormat="1">
      <c r="A416" s="1167"/>
      <c r="F416" s="1166"/>
    </row>
    <row r="417" spans="1:6" s="997" customFormat="1">
      <c r="A417" s="1107" t="s">
        <v>935</v>
      </c>
      <c r="F417" s="1166"/>
    </row>
    <row r="418" spans="1:6" s="997" customFormat="1">
      <c r="F418" s="1166"/>
    </row>
    <row r="419" spans="1:6">
      <c r="A419" s="1154"/>
      <c r="B419" s="1159"/>
      <c r="C419" s="1159"/>
      <c r="D419" s="1159"/>
      <c r="E419" s="1160"/>
      <c r="F419" s="993"/>
    </row>
    <row r="420" spans="1:6" ht="22.5" customHeight="1">
      <c r="A420" s="1168" t="s">
        <v>1149</v>
      </c>
      <c r="B420" s="1168"/>
      <c r="C420" s="1168"/>
      <c r="D420" s="1168"/>
    </row>
    <row r="421" spans="1:6" ht="15" customHeight="1">
      <c r="A421" s="2779" t="s">
        <v>1150</v>
      </c>
      <c r="B421" s="2779"/>
      <c r="C421" s="2779"/>
      <c r="D421" s="2779"/>
    </row>
    <row r="422" spans="1:6" ht="15" customHeight="1">
      <c r="A422" s="1169" t="s">
        <v>1088</v>
      </c>
      <c r="B422" s="1002" t="s">
        <v>930</v>
      </c>
      <c r="C422" s="1002" t="s">
        <v>931</v>
      </c>
      <c r="D422" s="1002" t="s">
        <v>1138</v>
      </c>
    </row>
    <row r="423" spans="1:6">
      <c r="A423" s="1005" t="s">
        <v>1091</v>
      </c>
      <c r="B423" s="1170">
        <v>53.817739952741604</v>
      </c>
      <c r="C423" s="1170">
        <v>57.51524494254415</v>
      </c>
      <c r="D423" s="1170">
        <v>55.553982573366781</v>
      </c>
    </row>
    <row r="424" spans="1:6">
      <c r="A424" s="1083" t="s">
        <v>1151</v>
      </c>
      <c r="B424" s="941">
        <v>99.448390077166721</v>
      </c>
      <c r="C424" s="941">
        <v>111.8271309672608</v>
      </c>
      <c r="D424" s="941">
        <v>105.25830776834741</v>
      </c>
    </row>
    <row r="425" spans="1:6">
      <c r="A425" s="1005" t="s">
        <v>1092</v>
      </c>
      <c r="B425" s="941">
        <v>88.083850790946855</v>
      </c>
      <c r="C425" s="941">
        <v>96.32800001260479</v>
      </c>
      <c r="D425" s="941">
        <v>91.948941447929471</v>
      </c>
    </row>
    <row r="426" spans="1:6" ht="15.75" customHeight="1">
      <c r="A426" s="1005" t="s">
        <v>1093</v>
      </c>
      <c r="B426" s="941">
        <v>81.090906100238087</v>
      </c>
      <c r="C426" s="941">
        <v>86.446147910547182</v>
      </c>
      <c r="D426" s="941">
        <v>83.605840722588624</v>
      </c>
    </row>
    <row r="427" spans="1:6">
      <c r="A427" s="1010" t="s">
        <v>1094</v>
      </c>
      <c r="B427" s="943">
        <v>73.53138108079861</v>
      </c>
      <c r="C427" s="943">
        <v>82.485272498952057</v>
      </c>
      <c r="D427" s="943">
        <v>77.902943021599668</v>
      </c>
    </row>
    <row r="428" spans="1:6">
      <c r="A428" s="1107" t="s">
        <v>935</v>
      </c>
      <c r="B428" s="1108"/>
      <c r="C428" s="1108"/>
      <c r="D428" s="1108"/>
    </row>
    <row r="429" spans="1:6" ht="13.5" customHeight="1">
      <c r="A429" s="1171" t="s">
        <v>1152</v>
      </c>
    </row>
    <row r="431" spans="1:6">
      <c r="A431" s="1075" t="s">
        <v>1153</v>
      </c>
      <c r="B431" s="1172"/>
      <c r="C431" s="1172"/>
      <c r="D431" s="1172"/>
    </row>
    <row r="432" spans="1:6">
      <c r="A432" s="1173" t="s">
        <v>1088</v>
      </c>
      <c r="B432" s="1002" t="s">
        <v>930</v>
      </c>
      <c r="C432" s="1127" t="s">
        <v>931</v>
      </c>
      <c r="D432" s="1127" t="s">
        <v>1138</v>
      </c>
    </row>
    <row r="433" spans="1:5">
      <c r="A433" s="1174" t="s">
        <v>1091</v>
      </c>
      <c r="B433" s="1108">
        <v>52.413063874148783</v>
      </c>
      <c r="C433" s="1108">
        <v>56.234632066870319</v>
      </c>
      <c r="D433" s="1108">
        <v>54.207563027531393</v>
      </c>
    </row>
    <row r="434" spans="1:5" ht="15" customHeight="1">
      <c r="A434" s="1174" t="s">
        <v>1092</v>
      </c>
      <c r="B434" s="1108">
        <v>76.140614448186298</v>
      </c>
      <c r="C434" s="1108">
        <v>81.475817721989685</v>
      </c>
      <c r="D434" s="1108">
        <v>78.641908853739722</v>
      </c>
    </row>
    <row r="435" spans="1:5">
      <c r="A435" s="1174" t="s">
        <v>1093</v>
      </c>
      <c r="B435" s="1108">
        <v>65.240798240875932</v>
      </c>
      <c r="C435" s="1108">
        <v>70.24429416951449</v>
      </c>
      <c r="D435" s="1108">
        <v>67.590545570585547</v>
      </c>
    </row>
    <row r="436" spans="1:5">
      <c r="A436" s="1175" t="s">
        <v>1094</v>
      </c>
      <c r="B436" s="1176">
        <v>55.901924300051355</v>
      </c>
      <c r="C436" s="1176">
        <v>62.835639521453004</v>
      </c>
      <c r="D436" s="1176">
        <v>59.287174819035592</v>
      </c>
    </row>
    <row r="437" spans="1:5">
      <c r="A437" s="1107" t="s">
        <v>935</v>
      </c>
      <c r="B437" s="1108"/>
      <c r="C437" s="1108"/>
      <c r="D437" s="1108"/>
    </row>
    <row r="438" spans="1:5">
      <c r="A438" s="1171" t="s">
        <v>1152</v>
      </c>
    </row>
    <row r="439" spans="1:5">
      <c r="A439" s="1171"/>
    </row>
    <row r="440" spans="1:5" ht="16.5" customHeight="1">
      <c r="A440" s="1076" t="s">
        <v>1154</v>
      </c>
      <c r="B440" s="1132"/>
      <c r="C440" s="1132"/>
      <c r="D440" s="1132"/>
      <c r="E440" s="1132"/>
    </row>
    <row r="441" spans="1:5">
      <c r="A441" s="1177" t="s">
        <v>287</v>
      </c>
      <c r="B441" s="1115" t="s">
        <v>1106</v>
      </c>
      <c r="C441" s="1116" t="s">
        <v>1107</v>
      </c>
      <c r="D441" s="1116" t="s">
        <v>1108</v>
      </c>
      <c r="E441" s="1116" t="s">
        <v>1109</v>
      </c>
    </row>
    <row r="442" spans="1:5" ht="15" customHeight="1">
      <c r="A442" s="1117" t="s">
        <v>95</v>
      </c>
      <c r="B442" s="1178">
        <v>49.32983671370895</v>
      </c>
      <c r="C442" s="1178">
        <v>53.502839092265653</v>
      </c>
      <c r="D442" s="1178">
        <v>57.184923012206355</v>
      </c>
      <c r="E442" s="1179">
        <v>56.608304289360298</v>
      </c>
    </row>
    <row r="443" spans="1:5">
      <c r="A443" s="1119" t="s">
        <v>289</v>
      </c>
      <c r="B443" s="941">
        <v>59.662847217547025</v>
      </c>
      <c r="C443" s="941">
        <v>62.28907454077617</v>
      </c>
      <c r="D443" s="941">
        <v>65.638427538997576</v>
      </c>
      <c r="E443" s="1112">
        <v>64.132687529341709</v>
      </c>
    </row>
    <row r="444" spans="1:5">
      <c r="A444" s="1119" t="s">
        <v>290</v>
      </c>
      <c r="B444" s="941">
        <v>36.306824024037745</v>
      </c>
      <c r="C444" s="941">
        <v>43.242185376460995</v>
      </c>
      <c r="D444" s="941">
        <v>48.04834514763629</v>
      </c>
      <c r="E444" s="1112">
        <v>48.177243889341895</v>
      </c>
    </row>
    <row r="445" spans="1:5">
      <c r="A445" s="1121" t="s">
        <v>155</v>
      </c>
      <c r="B445" s="943">
        <v>22.719310066028836</v>
      </c>
      <c r="C445" s="943">
        <v>27.607568513904791</v>
      </c>
      <c r="D445" s="943">
        <v>25.912097989126874</v>
      </c>
      <c r="E445" s="1106">
        <v>27.966101694915253</v>
      </c>
    </row>
    <row r="446" spans="1:5">
      <c r="A446" s="1107" t="s">
        <v>935</v>
      </c>
      <c r="B446" s="1123"/>
      <c r="C446" s="1123"/>
      <c r="D446" s="1123"/>
      <c r="E446" s="1123"/>
    </row>
    <row r="448" spans="1:5">
      <c r="A448" s="1180" t="s">
        <v>1155</v>
      </c>
      <c r="B448" s="1180"/>
      <c r="C448" s="1180"/>
      <c r="D448" s="1180"/>
    </row>
    <row r="450" spans="1:5" ht="15" customHeight="1">
      <c r="A450" s="1000" t="s">
        <v>1156</v>
      </c>
      <c r="B450" s="1000"/>
      <c r="C450" s="1000"/>
      <c r="D450" s="1000"/>
    </row>
    <row r="451" spans="1:5">
      <c r="A451" s="1001" t="s">
        <v>1088</v>
      </c>
      <c r="B451" s="1002" t="s">
        <v>930</v>
      </c>
      <c r="C451" s="1002" t="s">
        <v>931</v>
      </c>
      <c r="D451" s="1002" t="s">
        <v>1138</v>
      </c>
    </row>
    <row r="452" spans="1:5">
      <c r="A452" s="1034" t="s">
        <v>1157</v>
      </c>
      <c r="B452" s="1181">
        <v>9260</v>
      </c>
      <c r="C452" s="1181">
        <v>9026</v>
      </c>
      <c r="D452" s="1181">
        <f>SUM(B452:C452)</f>
        <v>18286</v>
      </c>
    </row>
    <row r="453" spans="1:5">
      <c r="A453" s="1034" t="s">
        <v>1158</v>
      </c>
      <c r="B453" s="1181">
        <v>9219</v>
      </c>
      <c r="C453" s="1181">
        <v>8818</v>
      </c>
      <c r="D453" s="1181">
        <f>SUM(B453:C453)</f>
        <v>18037</v>
      </c>
    </row>
    <row r="454" spans="1:5">
      <c r="A454" s="1182" t="s">
        <v>1159</v>
      </c>
      <c r="B454" s="1183">
        <f>B452/B453*100</f>
        <v>100.44473370213689</v>
      </c>
      <c r="C454" s="1183">
        <f>C452/C453*100</f>
        <v>102.35881152188703</v>
      </c>
      <c r="D454" s="1183">
        <f>D452/D453*100</f>
        <v>101.38049564783501</v>
      </c>
    </row>
    <row r="455" spans="1:5" s="991" customFormat="1">
      <c r="A455" s="1184" t="s">
        <v>1160</v>
      </c>
      <c r="B455" s="1185"/>
      <c r="C455" s="1185"/>
      <c r="D455" s="1185"/>
    </row>
    <row r="456" spans="1:5">
      <c r="A456" s="1171" t="s">
        <v>1161</v>
      </c>
    </row>
    <row r="457" spans="1:5">
      <c r="A457" s="1171"/>
    </row>
    <row r="458" spans="1:5" ht="15" customHeight="1">
      <c r="A458" s="2780" t="s">
        <v>1162</v>
      </c>
      <c r="B458" s="2780"/>
      <c r="C458" s="2780"/>
      <c r="D458" s="2780"/>
    </row>
    <row r="459" spans="1:5" ht="15" customHeight="1">
      <c r="A459" s="2779"/>
      <c r="B459" s="2779"/>
      <c r="C459" s="2779"/>
      <c r="D459" s="2779"/>
    </row>
    <row r="460" spans="1:5" s="1034" customFormat="1" ht="15" customHeight="1">
      <c r="A460" s="1002" t="s">
        <v>1163</v>
      </c>
      <c r="B460" s="1002" t="s">
        <v>930</v>
      </c>
      <c r="C460" s="1002" t="s">
        <v>931</v>
      </c>
      <c r="D460" s="1002" t="s">
        <v>1138</v>
      </c>
    </row>
    <row r="461" spans="1:5">
      <c r="A461" s="1013" t="s">
        <v>325</v>
      </c>
      <c r="B461" s="934"/>
      <c r="C461" s="934"/>
      <c r="D461" s="934"/>
    </row>
    <row r="462" spans="1:5" ht="13.5" customHeight="1">
      <c r="A462" s="1186" t="s">
        <v>285</v>
      </c>
      <c r="B462" s="938">
        <v>2.4466519499632082</v>
      </c>
      <c r="C462" s="938">
        <v>1.1078989734623574</v>
      </c>
      <c r="D462" s="938">
        <v>1.7569363311245283</v>
      </c>
      <c r="E462" s="991"/>
    </row>
    <row r="463" spans="1:5" ht="12.75" customHeight="1">
      <c r="A463" s="1187" t="s">
        <v>1092</v>
      </c>
      <c r="B463" s="941">
        <v>0.98420471458063286</v>
      </c>
      <c r="C463" s="941">
        <v>0.40528715516050295</v>
      </c>
      <c r="D463" s="941">
        <v>0.68873113628884397</v>
      </c>
      <c r="E463" s="991"/>
    </row>
    <row r="464" spans="1:5">
      <c r="A464" s="1187" t="s">
        <v>1093</v>
      </c>
      <c r="B464" s="941">
        <v>1.9445675183380102</v>
      </c>
      <c r="C464" s="941">
        <v>0.5838717396506341</v>
      </c>
      <c r="D464" s="941">
        <v>1.2546107551931664</v>
      </c>
      <c r="E464" s="991"/>
    </row>
    <row r="465" spans="1:5">
      <c r="A465" s="1188" t="s">
        <v>1094</v>
      </c>
      <c r="B465" s="941">
        <v>5.5227719776062942</v>
      </c>
      <c r="C465" s="941">
        <v>2.8365987202322054</v>
      </c>
      <c r="D465" s="941">
        <v>4.0878175987595595</v>
      </c>
      <c r="E465" s="991"/>
    </row>
    <row r="466" spans="1:5">
      <c r="A466" s="1189" t="s">
        <v>289</v>
      </c>
      <c r="B466" s="941">
        <v>1.9013978656245303</v>
      </c>
      <c r="C466" s="941">
        <v>1.0013351134846462</v>
      </c>
      <c r="D466" s="941">
        <v>1.4484097357025534</v>
      </c>
      <c r="E466" s="991"/>
    </row>
    <row r="467" spans="1:5">
      <c r="A467" s="1188" t="s">
        <v>1092</v>
      </c>
      <c r="B467" s="941">
        <v>0.96767757382282515</v>
      </c>
      <c r="C467" s="941">
        <v>0.28322880841594172</v>
      </c>
      <c r="D467" s="941">
        <v>0.62782521346057252</v>
      </c>
      <c r="E467" s="991"/>
    </row>
    <row r="468" spans="1:5">
      <c r="A468" s="1188" t="s">
        <v>1093</v>
      </c>
      <c r="B468" s="941">
        <v>0.97338718028373206</v>
      </c>
      <c r="C468" s="941">
        <v>0.390625</v>
      </c>
      <c r="D468" s="941">
        <v>0.6809388702605107</v>
      </c>
      <c r="E468" s="991"/>
    </row>
    <row r="469" spans="1:5">
      <c r="A469" s="1188" t="s">
        <v>1094</v>
      </c>
      <c r="B469" s="941">
        <v>4.5447987303419417</v>
      </c>
      <c r="C469" s="941">
        <v>2.7755102040816326</v>
      </c>
      <c r="D469" s="941">
        <v>3.6341992857643022</v>
      </c>
      <c r="E469" s="991"/>
    </row>
    <row r="470" spans="1:5">
      <c r="A470" s="1189" t="s">
        <v>290</v>
      </c>
      <c r="B470" s="941">
        <v>3.0296387232549984</v>
      </c>
      <c r="C470" s="941">
        <v>1.1976985400602764</v>
      </c>
      <c r="D470" s="941">
        <v>2.0617490745910625</v>
      </c>
      <c r="E470" s="991"/>
    </row>
    <row r="471" spans="1:5">
      <c r="A471" s="1188" t="s">
        <v>1092</v>
      </c>
      <c r="B471" s="941">
        <v>0.94297260889088463</v>
      </c>
      <c r="C471" s="941">
        <v>0.3906651588362291</v>
      </c>
      <c r="D471" s="941">
        <v>0.65468204990609069</v>
      </c>
      <c r="E471" s="991"/>
    </row>
    <row r="472" spans="1:5">
      <c r="A472" s="1188" t="s">
        <v>1093</v>
      </c>
      <c r="B472" s="941">
        <v>2.782529364807846</v>
      </c>
      <c r="C472" s="941">
        <v>0.82866982350408946</v>
      </c>
      <c r="D472" s="941">
        <v>1.777310226454792</v>
      </c>
      <c r="E472" s="991"/>
    </row>
    <row r="473" spans="1:5">
      <c r="A473" s="1188" t="s">
        <v>1094</v>
      </c>
      <c r="B473" s="941">
        <v>7.0746443188462296</v>
      </c>
      <c r="C473" s="941">
        <v>2.9249617151607965</v>
      </c>
      <c r="D473" s="941">
        <v>4.750878998370637</v>
      </c>
      <c r="E473" s="991"/>
    </row>
    <row r="474" spans="1:5">
      <c r="A474" s="1189" t="s">
        <v>155</v>
      </c>
      <c r="B474" s="941">
        <v>2.6923076923076925</v>
      </c>
      <c r="C474" s="941">
        <v>1.2181195279786829</v>
      </c>
      <c r="D474" s="941">
        <v>1.9325093192073768</v>
      </c>
      <c r="E474" s="991"/>
    </row>
    <row r="475" spans="1:5">
      <c r="A475" s="1188" t="s">
        <v>1092</v>
      </c>
      <c r="B475" s="941">
        <v>1.265155508697944</v>
      </c>
      <c r="C475" s="941">
        <v>1.0476190476190477</v>
      </c>
      <c r="D475" s="941">
        <v>1.1508631473605204</v>
      </c>
      <c r="E475" s="991"/>
    </row>
    <row r="476" spans="1:5">
      <c r="A476" s="1188" t="s">
        <v>1093</v>
      </c>
      <c r="B476" s="941">
        <v>3.0206677265500796</v>
      </c>
      <c r="C476" s="941">
        <v>0.37333333333333335</v>
      </c>
      <c r="D476" s="941">
        <v>1.701222753854333</v>
      </c>
      <c r="E476" s="991"/>
    </row>
    <row r="477" spans="1:5">
      <c r="A477" s="1188" t="s">
        <v>1094</v>
      </c>
      <c r="B477" s="941">
        <v>4.4982698961937722</v>
      </c>
      <c r="C477" s="941">
        <v>2.7365129007036746</v>
      </c>
      <c r="D477" s="941">
        <v>3.5728952772073921</v>
      </c>
      <c r="E477" s="991"/>
    </row>
    <row r="478" spans="1:5">
      <c r="A478" s="1190" t="s">
        <v>939</v>
      </c>
      <c r="B478" s="941"/>
      <c r="C478" s="941"/>
      <c r="D478" s="941"/>
      <c r="E478" s="991"/>
    </row>
    <row r="479" spans="1:5">
      <c r="A479" s="1189" t="s">
        <v>285</v>
      </c>
      <c r="B479" s="938">
        <v>2.5195855446044981</v>
      </c>
      <c r="C479" s="938">
        <v>1.0494649336333992</v>
      </c>
      <c r="D479" s="938">
        <v>1.7493623369748306</v>
      </c>
      <c r="E479" s="991"/>
    </row>
    <row r="480" spans="1:5">
      <c r="A480" s="1188" t="s">
        <v>1092</v>
      </c>
      <c r="B480" s="941">
        <v>0.94008448860593807</v>
      </c>
      <c r="C480" s="941">
        <v>0.33525171816505561</v>
      </c>
      <c r="D480" s="941">
        <v>0.62816966343937297</v>
      </c>
      <c r="E480" s="991"/>
    </row>
    <row r="481" spans="1:5">
      <c r="A481" s="1188" t="s">
        <v>1093</v>
      </c>
      <c r="B481" s="941">
        <v>2.0234722784297854</v>
      </c>
      <c r="C481" s="941">
        <v>0.56748565164119436</v>
      </c>
      <c r="D481" s="941">
        <v>1.2791349355487422</v>
      </c>
      <c r="E481" s="991"/>
    </row>
    <row r="482" spans="1:5">
      <c r="A482" s="1188" t="s">
        <v>1094</v>
      </c>
      <c r="B482" s="941">
        <v>6.7909789593045238</v>
      </c>
      <c r="C482" s="941">
        <v>3.0467363439163875</v>
      </c>
      <c r="D482" s="941">
        <v>4.6905249184136295</v>
      </c>
      <c r="E482" s="991"/>
    </row>
    <row r="483" spans="1:5">
      <c r="A483" s="1189" t="s">
        <v>289</v>
      </c>
      <c r="B483" s="941">
        <v>1.9447961509242846</v>
      </c>
      <c r="C483" s="941">
        <v>0.98731971735553192</v>
      </c>
      <c r="D483" s="941">
        <v>1.4551934070829311</v>
      </c>
      <c r="E483" s="991"/>
    </row>
    <row r="484" spans="1:5">
      <c r="A484" s="1188" t="s">
        <v>1092</v>
      </c>
      <c r="B484" s="941">
        <v>0.97888901993159572</v>
      </c>
      <c r="C484" s="941">
        <v>0.25641025641025639</v>
      </c>
      <c r="D484" s="941">
        <v>0.61551087402544113</v>
      </c>
      <c r="E484" s="991"/>
    </row>
    <row r="485" spans="1:5">
      <c r="A485" s="1188" t="s">
        <v>1093</v>
      </c>
      <c r="B485" s="941">
        <v>0.99916736053288924</v>
      </c>
      <c r="C485" s="941">
        <v>0.31395031395031398</v>
      </c>
      <c r="D485" s="941">
        <v>0.65372969997247454</v>
      </c>
      <c r="E485" s="991"/>
    </row>
    <row r="486" spans="1:5">
      <c r="A486" s="1188" t="s">
        <v>1094</v>
      </c>
      <c r="B486" s="941">
        <v>5.6403940886699502</v>
      </c>
      <c r="C486" s="941">
        <v>3.3431455004205213</v>
      </c>
      <c r="D486" s="941">
        <v>4.4010889292196005</v>
      </c>
      <c r="E486" s="991"/>
    </row>
    <row r="487" spans="1:5">
      <c r="A487" s="1189" t="s">
        <v>290</v>
      </c>
      <c r="B487" s="941">
        <v>3.1624735480837058</v>
      </c>
      <c r="C487" s="941">
        <v>1.1150915787880318</v>
      </c>
      <c r="D487" s="941">
        <v>2.0607640303005619</v>
      </c>
      <c r="E487" s="991"/>
    </row>
    <row r="488" spans="1:5">
      <c r="A488" s="1188" t="s">
        <v>1092</v>
      </c>
      <c r="B488" s="941">
        <v>0.92217409529132321</v>
      </c>
      <c r="C488" s="941">
        <v>0.32626427406199021</v>
      </c>
      <c r="D488" s="941">
        <v>0.60822424963638766</v>
      </c>
      <c r="E488" s="991"/>
    </row>
    <row r="489" spans="1:5">
      <c r="A489" s="1188" t="s">
        <v>1093</v>
      </c>
      <c r="B489" s="941">
        <v>2.9492246883551232</v>
      </c>
      <c r="C489" s="941">
        <v>0.84970051539211588</v>
      </c>
      <c r="D489" s="941">
        <v>1.8536018027186161</v>
      </c>
      <c r="E489" s="991"/>
    </row>
    <row r="490" spans="1:5">
      <c r="A490" s="1188" t="s">
        <v>1094</v>
      </c>
      <c r="B490" s="941">
        <v>8.4833689350015256</v>
      </c>
      <c r="C490" s="941">
        <v>2.8687647184757012</v>
      </c>
      <c r="D490" s="941">
        <v>5.1836940110719674</v>
      </c>
      <c r="E490" s="991"/>
    </row>
    <row r="491" spans="1:5">
      <c r="A491" s="1189" t="s">
        <v>155</v>
      </c>
      <c r="B491" s="941">
        <v>2.6661926768574475</v>
      </c>
      <c r="C491" s="941">
        <v>1.0440456769983686</v>
      </c>
      <c r="D491" s="941">
        <v>1.8203470568220483</v>
      </c>
      <c r="E491" s="991"/>
    </row>
    <row r="492" spans="1:5">
      <c r="A492" s="1188" t="s">
        <v>1092</v>
      </c>
      <c r="B492" s="941">
        <v>0.76857386848847142</v>
      </c>
      <c r="C492" s="941">
        <v>0.89020771513353114</v>
      </c>
      <c r="D492" s="941">
        <v>0.83366415244144498</v>
      </c>
      <c r="E492" s="991"/>
    </row>
    <row r="493" spans="1:5">
      <c r="A493" s="1188" t="s">
        <v>1093</v>
      </c>
      <c r="B493" s="941">
        <v>3.262955854126679</v>
      </c>
      <c r="C493" s="941">
        <v>0.39920159680638717</v>
      </c>
      <c r="D493" s="941">
        <v>1.8590998043052838</v>
      </c>
      <c r="E493" s="991"/>
    </row>
    <row r="494" spans="1:5">
      <c r="A494" s="1188" t="s">
        <v>1094</v>
      </c>
      <c r="B494" s="941">
        <v>5.3333333333333339</v>
      </c>
      <c r="C494" s="941">
        <v>2.2377622377622379</v>
      </c>
      <c r="D494" s="941">
        <v>3.6501901140684412</v>
      </c>
      <c r="E494" s="991"/>
    </row>
    <row r="495" spans="1:5">
      <c r="A495" s="1013" t="s">
        <v>940</v>
      </c>
      <c r="B495" s="941"/>
      <c r="C495" s="941"/>
      <c r="D495" s="941"/>
      <c r="E495" s="991"/>
    </row>
    <row r="496" spans="1:5">
      <c r="A496" s="1186" t="s">
        <v>285</v>
      </c>
      <c r="B496" s="938">
        <v>2.2515212981744424</v>
      </c>
      <c r="C496" s="938">
        <v>1.2868293368961397</v>
      </c>
      <c r="D496" s="938">
        <v>1.7786356899107236</v>
      </c>
      <c r="E496" s="991"/>
    </row>
    <row r="497" spans="1:5">
      <c r="A497" s="1187" t="s">
        <v>1092</v>
      </c>
      <c r="B497" s="941">
        <v>1.1685728493286922</v>
      </c>
      <c r="C497" s="941">
        <v>0.7337526205450734</v>
      </c>
      <c r="D497" s="941">
        <v>0.9568767542740495</v>
      </c>
      <c r="E497" s="991"/>
    </row>
    <row r="498" spans="1:5">
      <c r="A498" s="1187" t="s">
        <v>1093</v>
      </c>
      <c r="B498" s="941">
        <v>1.7313650446509934</v>
      </c>
      <c r="C498" s="941">
        <v>0.63103192279138831</v>
      </c>
      <c r="D498" s="941">
        <v>1.1862068965517241</v>
      </c>
      <c r="E498" s="991"/>
    </row>
    <row r="499" spans="1:5">
      <c r="A499" s="1188" t="s">
        <v>1094</v>
      </c>
      <c r="B499" s="941">
        <v>3.6167392539291798</v>
      </c>
      <c r="C499" s="941">
        <v>2.4117998804066176</v>
      </c>
      <c r="D499" s="941">
        <v>3.0297145076713923</v>
      </c>
      <c r="E499" s="991"/>
    </row>
    <row r="500" spans="1:5">
      <c r="A500" s="1189" t="s">
        <v>289</v>
      </c>
      <c r="B500" s="941">
        <v>1.7766127857870979</v>
      </c>
      <c r="C500" s="941">
        <v>1.0472865756902572</v>
      </c>
      <c r="D500" s="941">
        <v>1.42759510972739</v>
      </c>
      <c r="E500" s="991"/>
    </row>
    <row r="501" spans="1:5">
      <c r="A501" s="1188" t="s">
        <v>1092</v>
      </c>
      <c r="B501" s="941">
        <v>0.90614886731391586</v>
      </c>
      <c r="C501" s="941">
        <v>0.45941807044410415</v>
      </c>
      <c r="D501" s="941">
        <v>0.70150824272185197</v>
      </c>
      <c r="E501" s="991"/>
    </row>
    <row r="502" spans="1:5">
      <c r="A502" s="1188" t="s">
        <v>1093</v>
      </c>
      <c r="B502" s="941">
        <v>0.89759281925744594</v>
      </c>
      <c r="C502" s="941">
        <v>0.62447960033305572</v>
      </c>
      <c r="D502" s="941">
        <v>0.76241500103029058</v>
      </c>
      <c r="E502" s="991"/>
    </row>
    <row r="503" spans="1:5">
      <c r="A503" s="1188" t="s">
        <v>1094</v>
      </c>
      <c r="B503" s="941">
        <v>2.9954719609892022</v>
      </c>
      <c r="C503" s="941">
        <v>1.7347725520431765</v>
      </c>
      <c r="D503" s="941">
        <v>2.3970722781335772</v>
      </c>
      <c r="E503" s="991"/>
    </row>
    <row r="504" spans="1:5">
      <c r="A504" s="1189" t="s">
        <v>290</v>
      </c>
      <c r="B504" s="941">
        <v>2.639751552795031</v>
      </c>
      <c r="C504" s="941">
        <v>1.4834205933682374</v>
      </c>
      <c r="D504" s="941">
        <v>2.0648967551622417</v>
      </c>
      <c r="E504" s="991"/>
    </row>
    <row r="505" spans="1:5">
      <c r="A505" s="1188" t="s">
        <v>1092</v>
      </c>
      <c r="B505" s="941">
        <v>1.0279840091376355</v>
      </c>
      <c r="C505" s="941">
        <v>0.68259385665529015</v>
      </c>
      <c r="D505" s="941">
        <v>0.85494442861214026</v>
      </c>
      <c r="E505" s="991"/>
    </row>
    <row r="506" spans="1:5">
      <c r="A506" s="1188" t="s">
        <v>1093</v>
      </c>
      <c r="B506" s="941">
        <v>2.2820629849383844</v>
      </c>
      <c r="C506" s="941">
        <v>0.75721722669190727</v>
      </c>
      <c r="D506" s="941">
        <v>1.533457249070632</v>
      </c>
      <c r="E506" s="991"/>
    </row>
    <row r="507" spans="1:5">
      <c r="A507" s="1188" t="s">
        <v>1094</v>
      </c>
      <c r="B507" s="941">
        <v>4.5846817691477888</v>
      </c>
      <c r="C507" s="941">
        <v>3.066164604626143</v>
      </c>
      <c r="D507" s="941">
        <v>3.8244007541071912</v>
      </c>
      <c r="E507" s="991"/>
    </row>
    <row r="508" spans="1:5">
      <c r="A508" s="1189" t="s">
        <v>155</v>
      </c>
      <c r="B508" s="941">
        <v>2.7268453220498352</v>
      </c>
      <c r="C508" s="941">
        <v>1.4618547281863865</v>
      </c>
      <c r="D508" s="941">
        <v>2.0852641334569046</v>
      </c>
      <c r="E508" s="991"/>
    </row>
    <row r="509" spans="1:5">
      <c r="A509" s="1188" t="s">
        <v>1092</v>
      </c>
      <c r="B509" s="941">
        <v>2.06611570247934</v>
      </c>
      <c r="C509" s="941">
        <v>1.3297872340425532</v>
      </c>
      <c r="D509" s="941">
        <v>1.6914749661705006</v>
      </c>
      <c r="E509" s="991"/>
    </row>
    <row r="510" spans="1:5" ht="12.75" customHeight="1">
      <c r="A510" s="1187" t="s">
        <v>1093</v>
      </c>
      <c r="B510" s="941">
        <v>2.72189349112426</v>
      </c>
      <c r="C510" s="941">
        <v>0.3436426116838488</v>
      </c>
      <c r="D510" s="941">
        <v>1.5133876600698486</v>
      </c>
      <c r="E510" s="991"/>
    </row>
    <row r="511" spans="1:5" ht="13.5" customHeight="1">
      <c r="A511" s="1191" t="s">
        <v>1094</v>
      </c>
      <c r="B511" s="943">
        <v>3.5971223021582732</v>
      </c>
      <c r="C511" s="943">
        <v>3.3687943262411348</v>
      </c>
      <c r="D511" s="943">
        <v>3.4821428571428572</v>
      </c>
      <c r="E511" s="991"/>
    </row>
    <row r="512" spans="1:5">
      <c r="A512" s="1107" t="s">
        <v>935</v>
      </c>
    </row>
    <row r="514" spans="1:4" ht="18.75" customHeight="1">
      <c r="A514" s="1192" t="s">
        <v>1164</v>
      </c>
      <c r="B514" s="1192"/>
      <c r="C514" s="1192"/>
      <c r="D514" s="1192"/>
    </row>
    <row r="515" spans="1:4" ht="15" customHeight="1">
      <c r="A515" s="1075" t="s">
        <v>1165</v>
      </c>
      <c r="B515" s="1000"/>
      <c r="C515" s="1000"/>
      <c r="D515" s="1000"/>
    </row>
    <row r="516" spans="1:4" ht="15" customHeight="1">
      <c r="A516" s="1002" t="s">
        <v>1166</v>
      </c>
      <c r="B516" s="1002" t="s">
        <v>930</v>
      </c>
      <c r="C516" s="1002" t="s">
        <v>931</v>
      </c>
      <c r="D516" s="1002" t="s">
        <v>1138</v>
      </c>
    </row>
    <row r="517" spans="1:4" ht="15" customHeight="1">
      <c r="A517" s="1013" t="s">
        <v>939</v>
      </c>
      <c r="B517" s="1157">
        <v>73.758233932704286</v>
      </c>
      <c r="C517" s="1157">
        <v>76.066588225040306</v>
      </c>
      <c r="D517" s="1157">
        <v>75.089200462334787</v>
      </c>
    </row>
    <row r="518" spans="1:4" ht="15" customHeight="1">
      <c r="A518" s="1193" t="s">
        <v>1089</v>
      </c>
      <c r="B518" s="1158">
        <v>88.354544430679127</v>
      </c>
      <c r="C518" s="1158">
        <v>89.631956912028727</v>
      </c>
      <c r="D518" s="1158">
        <v>89.168539325842701</v>
      </c>
    </row>
    <row r="519" spans="1:4" ht="15" customHeight="1">
      <c r="A519" s="1193" t="s">
        <v>1090</v>
      </c>
      <c r="B519" s="1158">
        <v>57.501254390366284</v>
      </c>
      <c r="C519" s="1158">
        <v>47.286083526050874</v>
      </c>
      <c r="D519" s="1158">
        <v>52.600665665992295</v>
      </c>
    </row>
    <row r="520" spans="1:4" ht="15" customHeight="1">
      <c r="A520" s="1013" t="s">
        <v>940</v>
      </c>
      <c r="B520" s="1157">
        <v>26.241766067295707</v>
      </c>
      <c r="C520" s="1157">
        <v>23.933411774959691</v>
      </c>
      <c r="D520" s="1157">
        <v>24.910799537665209</v>
      </c>
    </row>
    <row r="521" spans="1:4" ht="15" customHeight="1">
      <c r="A521" s="1193" t="s">
        <v>1089</v>
      </c>
      <c r="B521" s="1158">
        <v>11.64545556932087</v>
      </c>
      <c r="C521" s="1158">
        <v>10.368043087971275</v>
      </c>
      <c r="D521" s="1158">
        <v>10.831460674157304</v>
      </c>
    </row>
    <row r="522" spans="1:4" ht="15" customHeight="1">
      <c r="A522" s="1194" t="s">
        <v>1090</v>
      </c>
      <c r="B522" s="943">
        <v>42.498745609633723</v>
      </c>
      <c r="C522" s="943">
        <v>52.713916473949119</v>
      </c>
      <c r="D522" s="943">
        <v>47.399334334007705</v>
      </c>
    </row>
    <row r="523" spans="1:4" ht="15" customHeight="1">
      <c r="A523" s="1195" t="s">
        <v>1167</v>
      </c>
    </row>
    <row r="524" spans="1:4" ht="15" customHeight="1"/>
    <row r="525" spans="1:4" ht="15" customHeight="1">
      <c r="A525" s="1075" t="s">
        <v>1168</v>
      </c>
      <c r="B525" s="1000"/>
      <c r="C525" s="1000"/>
      <c r="D525" s="1000"/>
    </row>
    <row r="526" spans="1:4" ht="15" customHeight="1">
      <c r="A526" s="1002" t="s">
        <v>1166</v>
      </c>
      <c r="B526" s="1002" t="s">
        <v>930</v>
      </c>
      <c r="C526" s="1002" t="s">
        <v>931</v>
      </c>
      <c r="D526" s="1002" t="s">
        <v>285</v>
      </c>
    </row>
    <row r="527" spans="1:4" ht="15" customHeight="1">
      <c r="A527" s="1013" t="s">
        <v>939</v>
      </c>
      <c r="B527" s="1157">
        <v>75.395365943361526</v>
      </c>
      <c r="C527" s="1157">
        <v>71.25603864734299</v>
      </c>
      <c r="D527" s="1157">
        <v>72.803519868004955</v>
      </c>
    </row>
    <row r="528" spans="1:4" ht="15" customHeight="1">
      <c r="A528" s="1193" t="s">
        <v>1089</v>
      </c>
      <c r="B528" s="1158">
        <v>90.35687167805618</v>
      </c>
      <c r="C528" s="1158">
        <v>89.562067830095486</v>
      </c>
      <c r="D528" s="1158">
        <v>89.80248047772163</v>
      </c>
    </row>
    <row r="529" spans="1:6" ht="15" customHeight="1">
      <c r="A529" s="1193" t="s">
        <v>1090</v>
      </c>
      <c r="B529" s="1158">
        <v>61.340941512125532</v>
      </c>
      <c r="C529" s="1158">
        <v>34.607778510217535</v>
      </c>
      <c r="D529" s="1158">
        <v>47.447756080849608</v>
      </c>
    </row>
    <row r="530" spans="1:6" ht="15" customHeight="1">
      <c r="A530" s="1013" t="s">
        <v>940</v>
      </c>
      <c r="B530" s="1157">
        <v>24.604634056638471</v>
      </c>
      <c r="C530" s="1157">
        <v>28.743961352657006</v>
      </c>
      <c r="D530" s="1157">
        <v>27.196480131995049</v>
      </c>
    </row>
    <row r="531" spans="1:6" ht="15" customHeight="1">
      <c r="A531" s="1193" t="s">
        <v>1089</v>
      </c>
      <c r="B531" s="1158">
        <v>9.6431283219438111</v>
      </c>
      <c r="C531" s="1158">
        <v>10.437932169904512</v>
      </c>
      <c r="D531" s="1158">
        <v>10.197519522278364</v>
      </c>
    </row>
    <row r="532" spans="1:6" ht="15" customHeight="1">
      <c r="A532" s="1194" t="s">
        <v>1090</v>
      </c>
      <c r="B532" s="943">
        <v>38.659058487874468</v>
      </c>
      <c r="C532" s="943">
        <v>65.392221489782472</v>
      </c>
      <c r="D532" s="943">
        <v>52.552243919150399</v>
      </c>
    </row>
    <row r="533" spans="1:6" ht="15" customHeight="1">
      <c r="A533" s="1195" t="s">
        <v>1169</v>
      </c>
      <c r="B533" s="994"/>
    </row>
    <row r="534" spans="1:6" ht="15" customHeight="1"/>
    <row r="535" spans="1:6" ht="15" customHeight="1">
      <c r="A535" s="2788" t="s">
        <v>1170</v>
      </c>
      <c r="B535" s="2788"/>
      <c r="C535" s="2788"/>
      <c r="D535" s="2788"/>
      <c r="E535" s="1196"/>
    </row>
    <row r="536" spans="1:6" ht="15" customHeight="1">
      <c r="A536" s="1197" t="s">
        <v>1171</v>
      </c>
      <c r="B536" s="1197">
        <v>2005</v>
      </c>
      <c r="C536" s="1197">
        <v>2008</v>
      </c>
      <c r="D536" s="1197">
        <v>2009</v>
      </c>
      <c r="E536" s="1197">
        <v>2010</v>
      </c>
    </row>
    <row r="537" spans="1:6" ht="15" customHeight="1">
      <c r="A537" s="1198" t="s">
        <v>694</v>
      </c>
      <c r="B537" s="1199">
        <v>12.647955274119107</v>
      </c>
      <c r="C537" s="1200">
        <v>9.4857563284171018</v>
      </c>
      <c r="D537" s="1200">
        <v>8.2747206474569737</v>
      </c>
      <c r="E537" s="1200">
        <v>7.8956664793164544</v>
      </c>
    </row>
    <row r="538" spans="1:6" ht="15" customHeight="1">
      <c r="A538" s="1193" t="s">
        <v>930</v>
      </c>
      <c r="B538" s="1201">
        <v>14.246381130737976</v>
      </c>
      <c r="C538" s="1202">
        <v>10.568829343970238</v>
      </c>
      <c r="D538" s="1202">
        <v>9.1577144119674543</v>
      </c>
      <c r="E538" s="1202">
        <v>8.7160354382505805</v>
      </c>
      <c r="F538" s="1036"/>
    </row>
    <row r="539" spans="1:6" ht="15" customHeight="1">
      <c r="A539" s="1193" t="s">
        <v>931</v>
      </c>
      <c r="B539" s="1201">
        <v>9.1101908074169344</v>
      </c>
      <c r="C539" s="1202">
        <v>7.2731573884711329</v>
      </c>
      <c r="D539" s="1202">
        <v>6.5764823335538782</v>
      </c>
      <c r="E539" s="1202">
        <v>6.3584230413647767</v>
      </c>
      <c r="F539" s="1036"/>
    </row>
    <row r="540" spans="1:6" ht="15" customHeight="1">
      <c r="A540" s="1203" t="s">
        <v>939</v>
      </c>
      <c r="B540" s="1199">
        <v>8.2507654993202877</v>
      </c>
      <c r="C540" s="1200">
        <v>6.8294919674455103</v>
      </c>
      <c r="D540" s="1200">
        <v>6.2937877687056947</v>
      </c>
      <c r="E540" s="1200">
        <v>6.1261123545001324</v>
      </c>
    </row>
    <row r="541" spans="1:6" ht="15" customHeight="1">
      <c r="A541" s="1193" t="s">
        <v>930</v>
      </c>
      <c r="B541" s="1201">
        <v>5.0359261261684809</v>
      </c>
      <c r="C541" s="1202">
        <v>4.0369012023410189</v>
      </c>
      <c r="D541" s="1202">
        <v>3.6584067244548955</v>
      </c>
      <c r="E541" s="1202">
        <v>3.5399379528765391</v>
      </c>
    </row>
    <row r="542" spans="1:6" ht="15" customHeight="1">
      <c r="A542" s="1193" t="s">
        <v>931</v>
      </c>
      <c r="B542" s="1201">
        <v>11.49174588874928</v>
      </c>
      <c r="C542" s="1202">
        <v>9.6718897600850351</v>
      </c>
      <c r="D542" s="1202">
        <v>8.9882011809190736</v>
      </c>
      <c r="E542" s="1202">
        <v>8.7742066556401284</v>
      </c>
    </row>
    <row r="543" spans="1:6" ht="15" customHeight="1">
      <c r="A543" s="1203" t="s">
        <v>940</v>
      </c>
      <c r="B543" s="1204">
        <v>13.850814122669922</v>
      </c>
      <c r="C543" s="1205">
        <v>10.237177294313161</v>
      </c>
      <c r="D543" s="1205">
        <v>8.8500153796854164</v>
      </c>
      <c r="E543" s="1205">
        <v>8.4158337004069335</v>
      </c>
    </row>
    <row r="544" spans="1:6" ht="15" customHeight="1">
      <c r="A544" s="1206" t="s">
        <v>930</v>
      </c>
      <c r="B544" s="1207">
        <v>15.955513292504895</v>
      </c>
      <c r="C544" s="1208">
        <v>11.802245061186884</v>
      </c>
      <c r="D544" s="1208">
        <v>10.206294782946708</v>
      </c>
      <c r="E544" s="1208">
        <v>9.7067623458575341</v>
      </c>
    </row>
    <row r="545" spans="1:5" ht="15" customHeight="1">
      <c r="A545" s="1194" t="s">
        <v>931</v>
      </c>
      <c r="B545" s="1209">
        <v>7.8607852079101201</v>
      </c>
      <c r="C545" s="1210">
        <v>6.0854494426605283</v>
      </c>
      <c r="D545" s="1210">
        <v>5.4097511741391795</v>
      </c>
      <c r="E545" s="1210">
        <v>5.1982576160919987</v>
      </c>
    </row>
    <row r="546" spans="1:5" ht="15" customHeight="1">
      <c r="A546" s="1107" t="s">
        <v>935</v>
      </c>
      <c r="B546" s="1211"/>
      <c r="C546" s="1211"/>
      <c r="D546" s="1211"/>
      <c r="E546" s="1211"/>
    </row>
    <row r="547" spans="1:5" ht="15" customHeight="1">
      <c r="A547" s="1211"/>
      <c r="B547" s="1211"/>
      <c r="C547" s="1211"/>
      <c r="D547" s="1211"/>
      <c r="E547" s="1211"/>
    </row>
    <row r="548" spans="1:5" ht="15" customHeight="1">
      <c r="A548" s="2788" t="s">
        <v>1172</v>
      </c>
      <c r="B548" s="2788"/>
      <c r="C548" s="2788"/>
      <c r="D548" s="2788"/>
      <c r="E548" s="1196"/>
    </row>
    <row r="549" spans="1:5" ht="15" customHeight="1">
      <c r="A549" s="1197" t="s">
        <v>1171</v>
      </c>
      <c r="B549" s="1197">
        <v>2005</v>
      </c>
      <c r="C549" s="1197">
        <v>2008</v>
      </c>
      <c r="D549" s="1197">
        <v>2009</v>
      </c>
      <c r="E549" s="1197">
        <v>2010</v>
      </c>
    </row>
    <row r="550" spans="1:5" ht="15" customHeight="1">
      <c r="A550" s="1198" t="s">
        <v>694</v>
      </c>
      <c r="B550" s="1199">
        <v>87.352044725880887</v>
      </c>
      <c r="C550" s="1199">
        <v>90.514243671582904</v>
      </c>
      <c r="D550" s="1199">
        <v>91.725279352543026</v>
      </c>
      <c r="E550" s="1200">
        <v>92.104333520683539</v>
      </c>
    </row>
    <row r="551" spans="1:5" ht="15" customHeight="1">
      <c r="A551" s="1193" t="s">
        <v>930</v>
      </c>
      <c r="B551" s="1201">
        <v>85.753618869262027</v>
      </c>
      <c r="C551" s="1201">
        <v>89.431170656029764</v>
      </c>
      <c r="D551" s="1201">
        <v>90.842285588032553</v>
      </c>
      <c r="E551" s="1202">
        <v>91.283964561749414</v>
      </c>
    </row>
    <row r="552" spans="1:5" ht="15" customHeight="1">
      <c r="A552" s="1193" t="s">
        <v>931</v>
      </c>
      <c r="B552" s="1207">
        <v>90.889809192583073</v>
      </c>
      <c r="C552" s="1207">
        <v>92.726842611528866</v>
      </c>
      <c r="D552" s="1201">
        <v>93.423517666446116</v>
      </c>
      <c r="E552" s="1202">
        <v>93.641576958635227</v>
      </c>
    </row>
    <row r="553" spans="1:5" ht="15" customHeight="1">
      <c r="A553" s="1203" t="s">
        <v>939</v>
      </c>
      <c r="B553" s="1204">
        <v>91.749234500679705</v>
      </c>
      <c r="C553" s="1204">
        <v>93.170508032554494</v>
      </c>
      <c r="D553" s="1199">
        <v>93.706212231294302</v>
      </c>
      <c r="E553" s="1200">
        <v>93.873887645499863</v>
      </c>
    </row>
    <row r="554" spans="1:5" ht="15" customHeight="1">
      <c r="A554" s="1193" t="s">
        <v>930</v>
      </c>
      <c r="B554" s="1207">
        <v>94.964073873831524</v>
      </c>
      <c r="C554" s="1207">
        <v>95.963098797658986</v>
      </c>
      <c r="D554" s="1201">
        <v>96.341593275545108</v>
      </c>
      <c r="E554" s="1202">
        <v>96.460062047123458</v>
      </c>
    </row>
    <row r="555" spans="1:5" ht="15" customHeight="1">
      <c r="A555" s="1193" t="s">
        <v>931</v>
      </c>
      <c r="B555" s="1207">
        <v>88.508254111250722</v>
      </c>
      <c r="C555" s="1207">
        <v>90.328110239914963</v>
      </c>
      <c r="D555" s="1201">
        <v>91.011798819080923</v>
      </c>
      <c r="E555" s="1202">
        <v>91.225793344359872</v>
      </c>
    </row>
    <row r="556" spans="1:5" ht="15" customHeight="1">
      <c r="A556" s="1203" t="s">
        <v>940</v>
      </c>
      <c r="B556" s="1204">
        <v>86.149185877330083</v>
      </c>
      <c r="C556" s="1204">
        <v>89.762822705686844</v>
      </c>
      <c r="D556" s="1204">
        <v>91.149984620314584</v>
      </c>
      <c r="E556" s="1205">
        <v>91.584166299593065</v>
      </c>
    </row>
    <row r="557" spans="1:5" ht="15" customHeight="1">
      <c r="A557" s="1206" t="s">
        <v>930</v>
      </c>
      <c r="B557" s="1207">
        <v>84.044486707495111</v>
      </c>
      <c r="C557" s="1207">
        <v>88.197754938813119</v>
      </c>
      <c r="D557" s="1207">
        <v>89.793705217053287</v>
      </c>
      <c r="E557" s="1208">
        <v>90.293237654142473</v>
      </c>
    </row>
    <row r="558" spans="1:5" ht="15" customHeight="1">
      <c r="A558" s="1194" t="s">
        <v>931</v>
      </c>
      <c r="B558" s="1209">
        <v>92.139214792089874</v>
      </c>
      <c r="C558" s="1209">
        <v>93.914550557339467</v>
      </c>
      <c r="D558" s="1209">
        <v>94.590248825860826</v>
      </c>
      <c r="E558" s="1210">
        <v>94.801742383908007</v>
      </c>
    </row>
    <row r="559" spans="1:5" ht="15" customHeight="1">
      <c r="A559" s="1107" t="s">
        <v>935</v>
      </c>
      <c r="B559" s="1211"/>
      <c r="C559" s="1211"/>
      <c r="D559" s="1211"/>
      <c r="E559" s="1211"/>
    </row>
    <row r="560" spans="1:5" ht="15" customHeight="1">
      <c r="A560" s="1212"/>
      <c r="B560" s="1211"/>
      <c r="C560" s="1211"/>
      <c r="D560" s="1211"/>
      <c r="E560" s="1211"/>
    </row>
    <row r="561" spans="1:5" ht="15" customHeight="1">
      <c r="A561" s="2788" t="s">
        <v>1173</v>
      </c>
      <c r="B561" s="2788"/>
      <c r="C561" s="2788"/>
      <c r="D561" s="2788"/>
      <c r="E561" s="1196"/>
    </row>
    <row r="562" spans="1:5" ht="15" customHeight="1">
      <c r="A562" s="1197" t="s">
        <v>1171</v>
      </c>
      <c r="B562" s="1197">
        <v>2005</v>
      </c>
      <c r="C562" s="1197">
        <v>2008</v>
      </c>
      <c r="D562" s="1197">
        <v>2009</v>
      </c>
      <c r="E562" s="1197">
        <v>2010</v>
      </c>
    </row>
    <row r="563" spans="1:5" ht="15" customHeight="1">
      <c r="A563" s="1198" t="s">
        <v>694</v>
      </c>
      <c r="B563" s="1199">
        <v>5.8217148158647527</v>
      </c>
      <c r="C563" s="1199">
        <v>4.3061374495376095</v>
      </c>
      <c r="D563" s="1199">
        <v>3.7187043618139106</v>
      </c>
      <c r="E563" s="1200">
        <v>3.5348378053563927</v>
      </c>
    </row>
    <row r="564" spans="1:5" ht="15" customHeight="1">
      <c r="A564" s="1193" t="s">
        <v>930</v>
      </c>
      <c r="B564" s="1201">
        <v>7.5470097335986548</v>
      </c>
      <c r="C564" s="1201">
        <v>5.5007009902815094</v>
      </c>
      <c r="D564" s="1201">
        <v>4.7075580665151744</v>
      </c>
      <c r="E564" s="1202">
        <v>4.4593043313763108</v>
      </c>
    </row>
    <row r="565" spans="1:5" ht="15" customHeight="1">
      <c r="A565" s="1193" t="s">
        <v>931</v>
      </c>
      <c r="B565" s="1201">
        <v>3.6534062269784036</v>
      </c>
      <c r="C565" s="1201">
        <v>2.8353460506595187</v>
      </c>
      <c r="D565" s="1201">
        <v>2.5182684629390204</v>
      </c>
      <c r="E565" s="1202">
        <v>2.4190231779825049</v>
      </c>
    </row>
    <row r="566" spans="1:5" ht="15" customHeight="1">
      <c r="A566" s="1203" t="s">
        <v>939</v>
      </c>
      <c r="B566" s="1199">
        <v>0.79655520007012315</v>
      </c>
      <c r="C566" s="1199">
        <v>0.59568822553594569</v>
      </c>
      <c r="D566" s="1199">
        <v>0.51783280904983031</v>
      </c>
      <c r="E566" s="1200">
        <v>0.49346406368967632</v>
      </c>
    </row>
    <row r="567" spans="1:5" ht="15" customHeight="1">
      <c r="A567" s="1193" t="s">
        <v>930</v>
      </c>
      <c r="B567" s="1201">
        <v>0.59396212933190429</v>
      </c>
      <c r="C567" s="1201">
        <v>0.46804739611782881</v>
      </c>
      <c r="D567" s="1201">
        <v>0.41924323595733443</v>
      </c>
      <c r="E567" s="1202">
        <v>0.40396753382709971</v>
      </c>
    </row>
    <row r="568" spans="1:5" ht="15" customHeight="1">
      <c r="A568" s="1193" t="s">
        <v>931</v>
      </c>
      <c r="B568" s="1201">
        <v>0.99173909302125463</v>
      </c>
      <c r="C568" s="1201">
        <v>0.72450138618904847</v>
      </c>
      <c r="D568" s="1201">
        <v>0.62092087966493759</v>
      </c>
      <c r="E568" s="1202">
        <v>0.58850018112289093</v>
      </c>
    </row>
    <row r="569" spans="1:5" ht="15" customHeight="1">
      <c r="A569" s="1203" t="s">
        <v>940</v>
      </c>
      <c r="B569" s="1204">
        <v>9.0618156128576466</v>
      </c>
      <c r="C569" s="1204">
        <v>6.5514477571190302</v>
      </c>
      <c r="D569" s="1204">
        <v>5.578436960321115</v>
      </c>
      <c r="E569" s="1205">
        <v>5.2738845809233688</v>
      </c>
    </row>
    <row r="570" spans="1:5" ht="15" customHeight="1">
      <c r="A570" s="1206" t="s">
        <v>930</v>
      </c>
      <c r="B570" s="1207">
        <v>11.215977377165077</v>
      </c>
      <c r="C570" s="1207">
        <v>8.0581960480787505</v>
      </c>
      <c r="D570" s="1207">
        <v>6.8342497964949027</v>
      </c>
      <c r="E570" s="1208">
        <v>6.4511546197491585</v>
      </c>
    </row>
    <row r="571" spans="1:5" ht="15" customHeight="1">
      <c r="A571" s="1194" t="s">
        <v>931</v>
      </c>
      <c r="B571" s="1209">
        <v>5.8362738179251945</v>
      </c>
      <c r="C571" s="1209">
        <v>4.4088515600705023</v>
      </c>
      <c r="D571" s="1209">
        <v>3.8555871190415512</v>
      </c>
      <c r="E571" s="1210">
        <v>3.6824153489994895</v>
      </c>
    </row>
    <row r="572" spans="1:5" ht="15" customHeight="1">
      <c r="A572" s="1107" t="s">
        <v>935</v>
      </c>
      <c r="B572" s="1211"/>
      <c r="C572" s="1211"/>
      <c r="D572" s="1211"/>
      <c r="E572" s="1211"/>
    </row>
    <row r="573" spans="1:5" ht="15" customHeight="1">
      <c r="A573" s="1212"/>
      <c r="B573" s="1211"/>
      <c r="C573" s="1211"/>
      <c r="D573" s="1211"/>
      <c r="E573" s="1211"/>
    </row>
    <row r="574" spans="1:5" ht="15" customHeight="1">
      <c r="A574" s="2788" t="s">
        <v>1174</v>
      </c>
      <c r="B574" s="2788"/>
      <c r="C574" s="2788"/>
      <c r="D574" s="2788"/>
      <c r="E574" s="1196"/>
    </row>
    <row r="575" spans="1:5" ht="15" customHeight="1">
      <c r="A575" s="1197" t="s">
        <v>1171</v>
      </c>
      <c r="B575" s="1197">
        <v>2005</v>
      </c>
      <c r="C575" s="1197">
        <v>2008</v>
      </c>
      <c r="D575" s="1197">
        <v>2009</v>
      </c>
      <c r="E575" s="1197">
        <v>2010</v>
      </c>
    </row>
    <row r="576" spans="1:5" ht="15" customHeight="1">
      <c r="A576" s="1198" t="s">
        <v>694</v>
      </c>
      <c r="B576" s="1199">
        <v>94.178285184135248</v>
      </c>
      <c r="C576" s="1199">
        <v>95.693862550462384</v>
      </c>
      <c r="D576" s="1199">
        <v>96.281295638186094</v>
      </c>
      <c r="E576" s="1200">
        <v>96.465162194643611</v>
      </c>
    </row>
    <row r="577" spans="1:5" ht="15" customHeight="1">
      <c r="A577" s="1193" t="s">
        <v>930</v>
      </c>
      <c r="B577" s="1201">
        <v>92.452990266401343</v>
      </c>
      <c r="C577" s="1201">
        <v>94.499299009718484</v>
      </c>
      <c r="D577" s="1201">
        <v>95.292441933484824</v>
      </c>
      <c r="E577" s="1202">
        <v>95.540695668623684</v>
      </c>
    </row>
    <row r="578" spans="1:5" ht="15" customHeight="1">
      <c r="A578" s="1193" t="s">
        <v>931</v>
      </c>
      <c r="B578" s="1201">
        <v>96.346593773021596</v>
      </c>
      <c r="C578" s="1201">
        <v>97.164653949340476</v>
      </c>
      <c r="D578" s="1201">
        <v>97.48173153706098</v>
      </c>
      <c r="E578" s="1202">
        <v>97.58097682201749</v>
      </c>
    </row>
    <row r="579" spans="1:5" ht="15" customHeight="1">
      <c r="A579" s="1203" t="s">
        <v>939</v>
      </c>
      <c r="B579" s="1199">
        <v>99.203444799929883</v>
      </c>
      <c r="C579" s="1199">
        <v>99.404311774464048</v>
      </c>
      <c r="D579" s="1199">
        <v>99.482167190950165</v>
      </c>
      <c r="E579" s="1200">
        <v>99.506535936310328</v>
      </c>
    </row>
    <row r="580" spans="1:5" ht="15" customHeight="1">
      <c r="A580" s="1193" t="s">
        <v>930</v>
      </c>
      <c r="B580" s="1201">
        <v>99.406037870668101</v>
      </c>
      <c r="C580" s="1201">
        <v>99.531952603882175</v>
      </c>
      <c r="D580" s="1201">
        <v>99.580756764042661</v>
      </c>
      <c r="E580" s="1202">
        <v>99.5960324661729</v>
      </c>
    </row>
    <row r="581" spans="1:5" ht="15" customHeight="1">
      <c r="A581" s="1193" t="s">
        <v>931</v>
      </c>
      <c r="B581" s="1201">
        <v>99.008260906978748</v>
      </c>
      <c r="C581" s="1201">
        <v>99.275498613810953</v>
      </c>
      <c r="D581" s="1201">
        <v>99.379079120335064</v>
      </c>
      <c r="E581" s="1202">
        <v>99.411499818877104</v>
      </c>
    </row>
    <row r="582" spans="1:5" ht="15" customHeight="1">
      <c r="A582" s="1203" t="s">
        <v>940</v>
      </c>
      <c r="B582" s="1204">
        <v>90.938184387142357</v>
      </c>
      <c r="C582" s="1204">
        <v>93.448552242880965</v>
      </c>
      <c r="D582" s="1204">
        <v>94.421563039678887</v>
      </c>
      <c r="E582" s="1205">
        <v>94.726115419076635</v>
      </c>
    </row>
    <row r="583" spans="1:5" ht="15" customHeight="1">
      <c r="A583" s="1206" t="s">
        <v>930</v>
      </c>
      <c r="B583" s="1207">
        <v>88.784022622834925</v>
      </c>
      <c r="C583" s="1207">
        <v>91.941803951921244</v>
      </c>
      <c r="D583" s="1207">
        <v>93.165750203505098</v>
      </c>
      <c r="E583" s="1208">
        <v>93.548845380250839</v>
      </c>
    </row>
    <row r="584" spans="1:5" ht="15" customHeight="1">
      <c r="A584" s="1194" t="s">
        <v>931</v>
      </c>
      <c r="B584" s="1209">
        <v>94.163726182074811</v>
      </c>
      <c r="C584" s="1209">
        <v>95.591148439929498</v>
      </c>
      <c r="D584" s="1209">
        <v>96.144412880958456</v>
      </c>
      <c r="E584" s="1210">
        <v>96.317584651000516</v>
      </c>
    </row>
    <row r="585" spans="1:5" ht="15" customHeight="1">
      <c r="A585" s="1107" t="s">
        <v>935</v>
      </c>
      <c r="B585" s="1211"/>
      <c r="C585" s="1211"/>
      <c r="D585" s="1211"/>
      <c r="E585" s="1211"/>
    </row>
    <row r="586" spans="1:5" ht="15" customHeight="1"/>
    <row r="587" spans="1:5" ht="15" customHeight="1">
      <c r="A587" s="1076" t="s">
        <v>1175</v>
      </c>
      <c r="B587" s="1213"/>
      <c r="C587" s="1213"/>
      <c r="D587" s="1213"/>
    </row>
    <row r="588" spans="1:5" ht="15" customHeight="1">
      <c r="A588" s="1214" t="s">
        <v>1176</v>
      </c>
      <c r="B588" s="1215" t="s">
        <v>930</v>
      </c>
      <c r="C588" s="1215" t="s">
        <v>931</v>
      </c>
      <c r="D588" s="1215" t="s">
        <v>285</v>
      </c>
    </row>
    <row r="589" spans="1:5" ht="15" customHeight="1">
      <c r="A589" s="1037" t="s">
        <v>95</v>
      </c>
      <c r="B589" s="1216">
        <v>1225403.7882268399</v>
      </c>
      <c r="C589" s="1216">
        <v>459017.60194068757</v>
      </c>
      <c r="D589" s="1217">
        <v>1684421.3901675271</v>
      </c>
    </row>
    <row r="590" spans="1:5" ht="15" customHeight="1">
      <c r="A590" s="1035" t="s">
        <v>1177</v>
      </c>
      <c r="B590" s="1218">
        <v>109226.5410022774</v>
      </c>
      <c r="C590" s="1218">
        <v>29517.53501623428</v>
      </c>
      <c r="D590" s="1218">
        <v>138744.07601851167</v>
      </c>
    </row>
    <row r="591" spans="1:5" ht="15" customHeight="1">
      <c r="A591" s="1035" t="s">
        <v>1178</v>
      </c>
      <c r="B591" s="1218">
        <v>227399.94812007816</v>
      </c>
      <c r="C591" s="1218">
        <v>59118.877722588579</v>
      </c>
      <c r="D591" s="1218">
        <v>286518.82584266673</v>
      </c>
    </row>
    <row r="592" spans="1:5" ht="15" customHeight="1">
      <c r="A592" s="1035" t="s">
        <v>1179</v>
      </c>
      <c r="B592" s="1218">
        <v>194830.79016007335</v>
      </c>
      <c r="C592" s="1218">
        <v>66115.270911944564</v>
      </c>
      <c r="D592" s="1218">
        <v>260946.06107201791</v>
      </c>
    </row>
    <row r="593" spans="1:4" ht="15" customHeight="1">
      <c r="A593" s="1035" t="s">
        <v>1180</v>
      </c>
      <c r="B593" s="1218">
        <v>216848.26547101734</v>
      </c>
      <c r="C593" s="1218">
        <v>71409.923957987558</v>
      </c>
      <c r="D593" s="1218">
        <v>288258.18942900491</v>
      </c>
    </row>
    <row r="594" spans="1:4" ht="15" customHeight="1">
      <c r="A594" s="1035" t="s">
        <v>1094</v>
      </c>
      <c r="B594" s="1218">
        <v>264457.12010668794</v>
      </c>
      <c r="C594" s="1218">
        <v>134156.9678082694</v>
      </c>
      <c r="D594" s="1218">
        <v>398614.08791495732</v>
      </c>
    </row>
    <row r="595" spans="1:4" ht="15" customHeight="1">
      <c r="A595" s="1035" t="s">
        <v>1181</v>
      </c>
      <c r="B595" s="1218">
        <v>50730.409977928677</v>
      </c>
      <c r="C595" s="1218">
        <v>23773.867291540431</v>
      </c>
      <c r="D595" s="1218">
        <v>74504.277269469108</v>
      </c>
    </row>
    <row r="596" spans="1:4" ht="15" customHeight="1">
      <c r="A596" s="1035" t="s">
        <v>1182</v>
      </c>
      <c r="B596" s="1218">
        <v>138843.6722594279</v>
      </c>
      <c r="C596" s="1218">
        <v>67124.946552027686</v>
      </c>
      <c r="D596" s="1218">
        <v>205968.61881145558</v>
      </c>
    </row>
    <row r="597" spans="1:4" ht="15" customHeight="1">
      <c r="A597" s="1035" t="s">
        <v>1183</v>
      </c>
      <c r="B597" s="1218">
        <v>5425.6264170861396</v>
      </c>
      <c r="C597" s="1218">
        <v>2538.1657521412099</v>
      </c>
      <c r="D597" s="1218">
        <v>7963.7921692273494</v>
      </c>
    </row>
    <row r="598" spans="1:4" ht="15" customHeight="1">
      <c r="A598" s="1035" t="s">
        <v>1184</v>
      </c>
      <c r="B598" s="1218">
        <v>12753.103973952555</v>
      </c>
      <c r="C598" s="1218">
        <v>4234.8452178425114</v>
      </c>
      <c r="D598" s="1218">
        <v>16987.949191795065</v>
      </c>
    </row>
    <row r="599" spans="1:4" ht="15" customHeight="1">
      <c r="A599" s="1035" t="s">
        <v>1185</v>
      </c>
      <c r="B599" s="1218">
        <v>4888.3107383103788</v>
      </c>
      <c r="C599" s="1218">
        <v>1027.2017101111799</v>
      </c>
      <c r="D599" s="1218">
        <v>5915.5124484215585</v>
      </c>
    </row>
    <row r="600" spans="1:4" ht="15" customHeight="1">
      <c r="A600" s="1037" t="s">
        <v>289</v>
      </c>
      <c r="B600" s="1216">
        <v>741201.9458586066</v>
      </c>
      <c r="C600" s="1216">
        <v>287657.53066217585</v>
      </c>
      <c r="D600" s="1216">
        <v>1028859.4765207823</v>
      </c>
    </row>
    <row r="601" spans="1:4" ht="15" customHeight="1">
      <c r="A601" s="1035" t="s">
        <v>1177</v>
      </c>
      <c r="B601" s="1219">
        <v>66840.482013374203</v>
      </c>
      <c r="C601" s="1219">
        <v>17933.902965088229</v>
      </c>
      <c r="D601" s="1218">
        <v>84774.384978462433</v>
      </c>
    </row>
    <row r="602" spans="1:4" ht="15" customHeight="1">
      <c r="A602" s="1035" t="s">
        <v>1178</v>
      </c>
      <c r="B602" s="1219">
        <v>138941.60197457552</v>
      </c>
      <c r="C602" s="1219">
        <v>37797.182268797362</v>
      </c>
      <c r="D602" s="1218">
        <v>176738.78424337288</v>
      </c>
    </row>
    <row r="603" spans="1:4" ht="15" customHeight="1">
      <c r="A603" s="1035" t="s">
        <v>1179</v>
      </c>
      <c r="B603" s="1219">
        <v>117570.37301810367</v>
      </c>
      <c r="C603" s="1219">
        <v>41041.387131571842</v>
      </c>
      <c r="D603" s="1218">
        <v>158611.76014967551</v>
      </c>
    </row>
    <row r="604" spans="1:4" ht="15" customHeight="1">
      <c r="A604" s="1035" t="s">
        <v>1180</v>
      </c>
      <c r="B604" s="1219">
        <v>130392.37111289702</v>
      </c>
      <c r="C604" s="1219">
        <v>44151.049844425383</v>
      </c>
      <c r="D604" s="1218">
        <v>174543.42095732241</v>
      </c>
    </row>
    <row r="605" spans="1:4" ht="15" customHeight="1">
      <c r="A605" s="1035" t="s">
        <v>1094</v>
      </c>
      <c r="B605" s="1219">
        <v>158474.18931295708</v>
      </c>
      <c r="C605" s="1219">
        <v>82993.028106508718</v>
      </c>
      <c r="D605" s="1218">
        <v>241467.2174194658</v>
      </c>
    </row>
    <row r="606" spans="1:4" ht="15" customHeight="1">
      <c r="A606" s="1035" t="s">
        <v>1181</v>
      </c>
      <c r="B606" s="1219">
        <v>30761.887211421767</v>
      </c>
      <c r="C606" s="1219">
        <v>15434.65172264369</v>
      </c>
      <c r="D606" s="1218">
        <v>46196.538934065458</v>
      </c>
    </row>
    <row r="607" spans="1:4" ht="15" customHeight="1">
      <c r="A607" s="1035" t="s">
        <v>1182</v>
      </c>
      <c r="B607" s="1219">
        <v>84240.66917613399</v>
      </c>
      <c r="C607" s="1219">
        <v>43183.90981435815</v>
      </c>
      <c r="D607" s="1218">
        <v>127424.57899049214</v>
      </c>
    </row>
    <row r="608" spans="1:4" ht="15" customHeight="1">
      <c r="A608" s="1035" t="s">
        <v>1183</v>
      </c>
      <c r="B608" s="1219">
        <v>3262.2109659435109</v>
      </c>
      <c r="C608" s="1219">
        <v>1628.8312190709639</v>
      </c>
      <c r="D608" s="1218">
        <v>4891.0421850144749</v>
      </c>
    </row>
    <row r="609" spans="1:4" ht="15" customHeight="1">
      <c r="A609" s="1035" t="s">
        <v>1184</v>
      </c>
      <c r="B609" s="1219">
        <v>7739.7279629710392</v>
      </c>
      <c r="C609" s="1219">
        <v>2819.5184523737662</v>
      </c>
      <c r="D609" s="1218">
        <v>10559.246415344805</v>
      </c>
    </row>
    <row r="610" spans="1:4" ht="15" customHeight="1">
      <c r="A610" s="1035" t="s">
        <v>1185</v>
      </c>
      <c r="B610" s="1219">
        <v>2978.4331102285923</v>
      </c>
      <c r="C610" s="1219">
        <v>674.06913733775059</v>
      </c>
      <c r="D610" s="1218">
        <v>3652.5022475663427</v>
      </c>
    </row>
    <row r="611" spans="1:4" ht="15" customHeight="1">
      <c r="A611" s="1037" t="s">
        <v>290</v>
      </c>
      <c r="B611" s="1216">
        <v>329996.73109572654</v>
      </c>
      <c r="C611" s="1216">
        <v>147241.49815944527</v>
      </c>
      <c r="D611" s="1216">
        <v>477238.22925517184</v>
      </c>
    </row>
    <row r="612" spans="1:4" ht="15" customHeight="1">
      <c r="A612" s="1035" t="s">
        <v>1177</v>
      </c>
      <c r="B612" s="1218">
        <v>28120.399697360401</v>
      </c>
      <c r="C612" s="1218">
        <v>9997.5404780365534</v>
      </c>
      <c r="D612" s="1218">
        <v>38117.940175396958</v>
      </c>
    </row>
    <row r="613" spans="1:4" ht="15" customHeight="1">
      <c r="A613" s="1035" t="s">
        <v>1178</v>
      </c>
      <c r="B613" s="1218">
        <v>58902.791601917954</v>
      </c>
      <c r="C613" s="1218">
        <v>18261.961895056833</v>
      </c>
      <c r="D613" s="1218">
        <v>77164.753496974794</v>
      </c>
    </row>
    <row r="614" spans="1:4" ht="15" customHeight="1">
      <c r="A614" s="1035" t="s">
        <v>1179</v>
      </c>
      <c r="B614" s="1218">
        <v>52928.41210003072</v>
      </c>
      <c r="C614" s="1218">
        <v>21575.537266969761</v>
      </c>
      <c r="D614" s="1218">
        <v>74503.949367000489</v>
      </c>
    </row>
    <row r="615" spans="1:4" ht="15" customHeight="1">
      <c r="A615" s="1035" t="s">
        <v>1180</v>
      </c>
      <c r="B615" s="1218">
        <v>59686.789949453625</v>
      </c>
      <c r="C615" s="1218">
        <v>23469.351223517719</v>
      </c>
      <c r="D615" s="1218">
        <v>83156.141172971344</v>
      </c>
    </row>
    <row r="616" spans="1:4" ht="15" customHeight="1">
      <c r="A616" s="1035" t="s">
        <v>1094</v>
      </c>
      <c r="B616" s="1218">
        <v>73704.034734846384</v>
      </c>
      <c r="C616" s="1218">
        <v>44047.533482814753</v>
      </c>
      <c r="D616" s="1218">
        <v>117751.56821766114</v>
      </c>
    </row>
    <row r="617" spans="1:4" ht="15" customHeight="1">
      <c r="A617" s="1035" t="s">
        <v>1181</v>
      </c>
      <c r="B617" s="1218">
        <v>13532.819830545475</v>
      </c>
      <c r="C617" s="1218">
        <v>7123.4169082010558</v>
      </c>
      <c r="D617" s="1218">
        <v>20656.236738746531</v>
      </c>
    </row>
    <row r="618" spans="1:4" ht="15" customHeight="1">
      <c r="A618" s="1035" t="s">
        <v>1182</v>
      </c>
      <c r="B618" s="1218">
        <v>36956.398623053356</v>
      </c>
      <c r="C618" s="1218">
        <v>20483.636840120351</v>
      </c>
      <c r="D618" s="1218">
        <v>57440.035463173706</v>
      </c>
    </row>
    <row r="619" spans="1:4" ht="15" customHeight="1">
      <c r="A619" s="1035" t="s">
        <v>1183</v>
      </c>
      <c r="B619" s="1218">
        <v>1493.8145295318623</v>
      </c>
      <c r="C619" s="1218">
        <v>778.34846071383981</v>
      </c>
      <c r="D619" s="1218">
        <v>2272.1629902457021</v>
      </c>
    </row>
    <row r="620" spans="1:4" ht="15" customHeight="1">
      <c r="A620" s="1035" t="s">
        <v>1184</v>
      </c>
      <c r="B620" s="1218">
        <v>3391.1273052063198</v>
      </c>
      <c r="C620" s="1218">
        <v>1203.1231458147847</v>
      </c>
      <c r="D620" s="1218">
        <v>4594.2504510211047</v>
      </c>
    </row>
    <row r="621" spans="1:4" ht="15" customHeight="1">
      <c r="A621" s="1035" t="s">
        <v>1185</v>
      </c>
      <c r="B621" s="1218">
        <v>1280.1427237803521</v>
      </c>
      <c r="C621" s="1218">
        <v>301.04845819966869</v>
      </c>
      <c r="D621" s="1218">
        <v>1581.1911819800207</v>
      </c>
    </row>
    <row r="622" spans="1:4" ht="15" customHeight="1">
      <c r="A622" s="1037" t="s">
        <v>155</v>
      </c>
      <c r="B622" s="1216">
        <v>140325.04681887093</v>
      </c>
      <c r="C622" s="1216">
        <v>22488.818191362843</v>
      </c>
      <c r="D622" s="1216">
        <v>162813.86501023377</v>
      </c>
    </row>
    <row r="623" spans="1:4" ht="15" customHeight="1">
      <c r="A623" s="1035" t="s">
        <v>1177</v>
      </c>
      <c r="B623" s="1218">
        <v>13003.311056629309</v>
      </c>
      <c r="C623" s="1218">
        <v>1467.0388045207233</v>
      </c>
      <c r="D623" s="1218">
        <v>14470.349861150033</v>
      </c>
    </row>
    <row r="624" spans="1:4" ht="15" customHeight="1">
      <c r="A624" s="1035" t="s">
        <v>1178</v>
      </c>
      <c r="B624" s="1218">
        <v>26934.427412367153</v>
      </c>
      <c r="C624" s="1218">
        <v>2868.73646393844</v>
      </c>
      <c r="D624" s="1218">
        <v>29803.163876305593</v>
      </c>
    </row>
    <row r="625" spans="1:4" ht="15" customHeight="1">
      <c r="A625" s="1035" t="s">
        <v>1179</v>
      </c>
      <c r="B625" s="1218">
        <v>22134.133322672558</v>
      </c>
      <c r="C625" s="1218">
        <v>3253.7065816180188</v>
      </c>
      <c r="D625" s="1218">
        <v>25387.839904290577</v>
      </c>
    </row>
    <row r="626" spans="1:4" ht="15" customHeight="1">
      <c r="A626" s="1035" t="s">
        <v>1180</v>
      </c>
      <c r="B626" s="1218">
        <v>24337.956622932725</v>
      </c>
      <c r="C626" s="1218">
        <v>3520.8204640020163</v>
      </c>
      <c r="D626" s="1218">
        <v>27858.777086934741</v>
      </c>
    </row>
    <row r="627" spans="1:4" ht="15" customHeight="1">
      <c r="A627" s="1035" t="s">
        <v>1094</v>
      </c>
      <c r="B627" s="1218">
        <v>29331.736898117277</v>
      </c>
      <c r="C627" s="1218">
        <v>6612.7848291828004</v>
      </c>
      <c r="D627" s="1218">
        <v>35944.521727300074</v>
      </c>
    </row>
    <row r="628" spans="1:4" ht="15" customHeight="1">
      <c r="A628" s="1035" t="s">
        <v>1181</v>
      </c>
      <c r="B628" s="1218">
        <v>5858.5819579873496</v>
      </c>
      <c r="C628" s="1218">
        <v>1144.927901383727</v>
      </c>
      <c r="D628" s="1218">
        <v>7003.5098593710763</v>
      </c>
    </row>
    <row r="629" spans="1:4" ht="15" customHeight="1">
      <c r="A629" s="1035" t="s">
        <v>1182</v>
      </c>
      <c r="B629" s="1218">
        <v>16065.503054218148</v>
      </c>
      <c r="C629" s="1218">
        <v>3247.309373212845</v>
      </c>
      <c r="D629" s="1218">
        <v>19312.812427430992</v>
      </c>
    </row>
    <row r="630" spans="1:4" ht="15" customHeight="1">
      <c r="A630" s="1035" t="s">
        <v>1183</v>
      </c>
      <c r="B630" s="1218">
        <v>608.78099848186378</v>
      </c>
      <c r="C630" s="1218">
        <v>122.93939482004861</v>
      </c>
      <c r="D630" s="1218">
        <v>731.7203933019124</v>
      </c>
    </row>
    <row r="631" spans="1:4" ht="15" customHeight="1">
      <c r="A631" s="1035" t="s">
        <v>1184</v>
      </c>
      <c r="B631" s="1218">
        <v>1476.9548808421835</v>
      </c>
      <c r="C631" s="1218">
        <v>201.35100042089275</v>
      </c>
      <c r="D631" s="1218">
        <v>1678.3058812630761</v>
      </c>
    </row>
    <row r="632" spans="1:4" ht="15" customHeight="1">
      <c r="A632" s="1035" t="s">
        <v>1185</v>
      </c>
      <c r="B632" s="1218">
        <v>573.66061462232881</v>
      </c>
      <c r="C632" s="1218">
        <v>49.203378263329952</v>
      </c>
      <c r="D632" s="1218">
        <v>622.86399288565872</v>
      </c>
    </row>
    <row r="633" spans="1:4" ht="15" customHeight="1">
      <c r="A633" s="1037" t="s">
        <v>1186</v>
      </c>
      <c r="B633" s="1216">
        <v>13880.064453636187</v>
      </c>
      <c r="C633" s="1216">
        <v>1629.7549277035648</v>
      </c>
      <c r="D633" s="1216">
        <v>15509.819381339752</v>
      </c>
    </row>
    <row r="634" spans="1:4" ht="15" customHeight="1">
      <c r="A634" s="1035" t="s">
        <v>1177</v>
      </c>
      <c r="B634" s="1218">
        <v>1262.3482349135002</v>
      </c>
      <c r="C634" s="1218">
        <v>119.05276858877792</v>
      </c>
      <c r="D634" s="1218">
        <v>1381.4010035022782</v>
      </c>
    </row>
    <row r="635" spans="1:4" ht="15" customHeight="1">
      <c r="A635" s="1035" t="s">
        <v>1178</v>
      </c>
      <c r="B635" s="1218">
        <v>2621.1271312175609</v>
      </c>
      <c r="C635" s="1218">
        <v>190.99709479596129</v>
      </c>
      <c r="D635" s="1218">
        <v>2812.1242260135223</v>
      </c>
    </row>
    <row r="636" spans="1:4" ht="15" customHeight="1">
      <c r="A636" s="1035" t="s">
        <v>1179</v>
      </c>
      <c r="B636" s="1218">
        <v>2197.871719266373</v>
      </c>
      <c r="C636" s="1218">
        <v>244.63993178497404</v>
      </c>
      <c r="D636" s="1218">
        <v>2442.5116510513471</v>
      </c>
    </row>
    <row r="637" spans="1:4" ht="15" customHeight="1">
      <c r="A637" s="1035" t="s">
        <v>1180</v>
      </c>
      <c r="B637" s="1218">
        <v>2431.1477857339896</v>
      </c>
      <c r="C637" s="1218">
        <v>268.70242604245942</v>
      </c>
      <c r="D637" s="1218">
        <v>2699.8502117764492</v>
      </c>
    </row>
    <row r="638" spans="1:4" ht="15" customHeight="1">
      <c r="A638" s="1035" t="s">
        <v>1094</v>
      </c>
      <c r="B638" s="1218">
        <v>2947.1591607672367</v>
      </c>
      <c r="C638" s="1218">
        <v>503.62138976317374</v>
      </c>
      <c r="D638" s="1218">
        <v>3450.7805505304104</v>
      </c>
    </row>
    <row r="639" spans="1:4" ht="15" customHeight="1">
      <c r="A639" s="1035" t="s">
        <v>1181</v>
      </c>
      <c r="B639" s="1218">
        <v>577.12097797408842</v>
      </c>
      <c r="C639" s="1218">
        <v>70.870759311998313</v>
      </c>
      <c r="D639" s="1218">
        <v>647.99173728608673</v>
      </c>
    </row>
    <row r="640" spans="1:4" ht="15" customHeight="1">
      <c r="A640" s="1035" t="s">
        <v>1182</v>
      </c>
      <c r="B640" s="1218">
        <v>1581.1014060224104</v>
      </c>
      <c r="C640" s="1218">
        <v>210.09052433636077</v>
      </c>
      <c r="D640" s="1218">
        <v>1791.1919303587711</v>
      </c>
    </row>
    <row r="641" spans="1:4" ht="15" customHeight="1">
      <c r="A641" s="1035" t="s">
        <v>1183</v>
      </c>
      <c r="B641" s="1218">
        <v>60.81992312890317</v>
      </c>
      <c r="C641" s="1218">
        <v>8.0466775363586009</v>
      </c>
      <c r="D641" s="1218">
        <v>68.866600665261771</v>
      </c>
    </row>
    <row r="642" spans="1:4" ht="15" customHeight="1">
      <c r="A642" s="1035" t="s">
        <v>1184</v>
      </c>
      <c r="B642" s="1218">
        <v>145.29382493301358</v>
      </c>
      <c r="C642" s="1218">
        <v>10.852619233069955</v>
      </c>
      <c r="D642" s="1218">
        <v>156.14644416608354</v>
      </c>
    </row>
    <row r="643" spans="1:4" ht="15" customHeight="1">
      <c r="A643" s="1039" t="s">
        <v>1185</v>
      </c>
      <c r="B643" s="1218">
        <v>56.074289679105959</v>
      </c>
      <c r="C643" s="1218">
        <v>2.8807363104311676</v>
      </c>
      <c r="D643" s="1218">
        <v>58.955025989537127</v>
      </c>
    </row>
    <row r="644" spans="1:4" ht="15" customHeight="1">
      <c r="A644" s="1107" t="s">
        <v>935</v>
      </c>
      <c r="B644" s="1220"/>
      <c r="C644" s="1220"/>
      <c r="D644" s="1220"/>
    </row>
    <row r="645" spans="1:4" ht="15" customHeight="1"/>
    <row r="646" spans="1:4" ht="15" customHeight="1">
      <c r="A646" s="1076" t="s">
        <v>1187</v>
      </c>
      <c r="B646" s="1213"/>
      <c r="C646" s="1213"/>
      <c r="D646" s="1213"/>
    </row>
    <row r="647" spans="1:4" ht="15" customHeight="1">
      <c r="A647" s="1214" t="s">
        <v>1176</v>
      </c>
      <c r="B647" s="1215" t="s">
        <v>930</v>
      </c>
      <c r="C647" s="1215" t="s">
        <v>931</v>
      </c>
      <c r="D647" s="1215" t="s">
        <v>285</v>
      </c>
    </row>
    <row r="648" spans="1:4" ht="15" customHeight="1">
      <c r="A648" s="1033" t="s">
        <v>95</v>
      </c>
      <c r="B648" s="1216">
        <v>157625.57644905624</v>
      </c>
      <c r="C648" s="1216">
        <v>158185.07203515506</v>
      </c>
      <c r="D648" s="1217">
        <v>315810.6484842113</v>
      </c>
    </row>
    <row r="649" spans="1:4" ht="15" customHeight="1">
      <c r="A649" s="1035" t="s">
        <v>1177</v>
      </c>
      <c r="B649" s="1218">
        <v>5579.8476041605672</v>
      </c>
      <c r="C649" s="1218">
        <v>13879.485118737706</v>
      </c>
      <c r="D649" s="1218">
        <v>19459.332722898274</v>
      </c>
    </row>
    <row r="650" spans="1:4" ht="15" customHeight="1">
      <c r="A650" s="1035" t="s">
        <v>1178</v>
      </c>
      <c r="B650" s="1218">
        <v>13964.330570089225</v>
      </c>
      <c r="C650" s="1218">
        <v>15454.732681515581</v>
      </c>
      <c r="D650" s="1218">
        <v>29419.063251604806</v>
      </c>
    </row>
    <row r="651" spans="1:4" ht="15" customHeight="1">
      <c r="A651" s="1035" t="s">
        <v>1179</v>
      </c>
      <c r="B651" s="1218">
        <v>28080.460978376348</v>
      </c>
      <c r="C651" s="1218">
        <v>25358.903596297598</v>
      </c>
      <c r="D651" s="1218">
        <v>53439.364574673949</v>
      </c>
    </row>
    <row r="652" spans="1:4" ht="15" customHeight="1">
      <c r="A652" s="1035" t="s">
        <v>1180</v>
      </c>
      <c r="B652" s="1218">
        <v>36340.379446929706</v>
      </c>
      <c r="C652" s="1218">
        <v>28552.924631518697</v>
      </c>
      <c r="D652" s="1218">
        <v>64893.304078448404</v>
      </c>
    </row>
    <row r="653" spans="1:4" ht="15" customHeight="1">
      <c r="A653" s="1035" t="s">
        <v>1094</v>
      </c>
      <c r="B653" s="1218">
        <v>50295.928208197562</v>
      </c>
      <c r="C653" s="1218">
        <v>53333.322602639091</v>
      </c>
      <c r="D653" s="1218">
        <v>103629.25081083665</v>
      </c>
    </row>
    <row r="654" spans="1:4" ht="15" customHeight="1">
      <c r="A654" s="1035" t="s">
        <v>1181</v>
      </c>
      <c r="B654" s="1218">
        <v>5683.084851541119</v>
      </c>
      <c r="C654" s="1218">
        <v>4670.5632322212568</v>
      </c>
      <c r="D654" s="1218">
        <v>10353.648083762375</v>
      </c>
    </row>
    <row r="655" spans="1:4" ht="15" customHeight="1">
      <c r="A655" s="1035" t="s">
        <v>1182</v>
      </c>
      <c r="B655" s="1218">
        <v>15020.656716887817</v>
      </c>
      <c r="C655" s="1218">
        <v>15785.85950928961</v>
      </c>
      <c r="D655" s="1218">
        <v>30806.516226177428</v>
      </c>
    </row>
    <row r="656" spans="1:4" ht="15" customHeight="1">
      <c r="A656" s="1035" t="s">
        <v>1183</v>
      </c>
      <c r="B656" s="1218">
        <v>912.05357330472259</v>
      </c>
      <c r="C656" s="1218">
        <v>623.60071845381754</v>
      </c>
      <c r="D656" s="1218">
        <v>1535.6542917585402</v>
      </c>
    </row>
    <row r="657" spans="1:4" ht="15" customHeight="1">
      <c r="A657" s="1035" t="s">
        <v>1184</v>
      </c>
      <c r="B657" s="1218">
        <v>1357.416734959711</v>
      </c>
      <c r="C657" s="1218">
        <v>371.06819610475088</v>
      </c>
      <c r="D657" s="1218">
        <v>1728.4849310644618</v>
      </c>
    </row>
    <row r="658" spans="1:4" ht="15" customHeight="1">
      <c r="A658" s="1035" t="s">
        <v>1185</v>
      </c>
      <c r="B658" s="1218">
        <v>391.41776460945454</v>
      </c>
      <c r="C658" s="1218">
        <v>154.61174837697956</v>
      </c>
      <c r="D658" s="1218">
        <v>546.02951298643416</v>
      </c>
    </row>
    <row r="659" spans="1:4" ht="15" customHeight="1">
      <c r="A659" s="1037" t="s">
        <v>289</v>
      </c>
      <c r="B659" s="1216">
        <v>82801.601741801089</v>
      </c>
      <c r="C659" s="1216">
        <v>83354.752436744893</v>
      </c>
      <c r="D659" s="1216">
        <v>166156.35417854594</v>
      </c>
    </row>
    <row r="660" spans="1:4" ht="15" customHeight="1">
      <c r="A660" s="1035" t="s">
        <v>1177</v>
      </c>
      <c r="B660" s="1218">
        <v>2931.1253256476989</v>
      </c>
      <c r="C660" s="1218">
        <v>7313.718236097222</v>
      </c>
      <c r="D660" s="1218">
        <v>10244.843561744921</v>
      </c>
    </row>
    <row r="661" spans="1:4" ht="15" customHeight="1">
      <c r="A661" s="1035" t="s">
        <v>1178</v>
      </c>
      <c r="B661" s="1218">
        <v>7335.541379156105</v>
      </c>
      <c r="C661" s="1218">
        <v>8143.7862629509473</v>
      </c>
      <c r="D661" s="1218">
        <v>15479.327642107051</v>
      </c>
    </row>
    <row r="662" spans="1:4" ht="15" customHeight="1">
      <c r="A662" s="1035" t="s">
        <v>1179</v>
      </c>
      <c r="B662" s="1218">
        <v>14750.824066988691</v>
      </c>
      <c r="C662" s="1218">
        <v>13362.734575022972</v>
      </c>
      <c r="D662" s="1218">
        <v>28113.558642011663</v>
      </c>
    </row>
    <row r="663" spans="1:4" ht="15" customHeight="1">
      <c r="A663" s="1035" t="s">
        <v>1180</v>
      </c>
      <c r="B663" s="1218">
        <v>19089.805689517103</v>
      </c>
      <c r="C663" s="1218">
        <v>15045.806367090949</v>
      </c>
      <c r="D663" s="1218">
        <v>34135.61205660805</v>
      </c>
    </row>
    <row r="664" spans="1:4" ht="15" customHeight="1">
      <c r="A664" s="1035" t="s">
        <v>1094</v>
      </c>
      <c r="B664" s="1218">
        <v>26420.733935113411</v>
      </c>
      <c r="C664" s="1218">
        <v>28103.700589294829</v>
      </c>
      <c r="D664" s="1218">
        <v>54524.434524408236</v>
      </c>
    </row>
    <row r="665" spans="1:4" ht="15" customHeight="1">
      <c r="A665" s="1035" t="s">
        <v>1181</v>
      </c>
      <c r="B665" s="1218">
        <v>2985.3564322681846</v>
      </c>
      <c r="C665" s="1218">
        <v>2461.1275700873016</v>
      </c>
      <c r="D665" s="1218">
        <v>5446.4840023554862</v>
      </c>
    </row>
    <row r="666" spans="1:4" ht="15" customHeight="1">
      <c r="A666" s="1035" t="s">
        <v>1182</v>
      </c>
      <c r="B666" s="1218">
        <v>7890.4354444916044</v>
      </c>
      <c r="C666" s="1218">
        <v>8318.2717210233423</v>
      </c>
      <c r="D666" s="1218">
        <v>16208.707165514947</v>
      </c>
    </row>
    <row r="667" spans="1:4" ht="15" customHeight="1">
      <c r="A667" s="1035" t="s">
        <v>1183</v>
      </c>
      <c r="B667" s="1218">
        <v>479.10687113884546</v>
      </c>
      <c r="C667" s="1218">
        <v>328.60296384062178</v>
      </c>
      <c r="D667" s="1218">
        <v>807.70983497946725</v>
      </c>
    </row>
    <row r="668" spans="1:4" ht="15" customHeight="1">
      <c r="A668" s="1035" t="s">
        <v>1184</v>
      </c>
      <c r="B668" s="1218">
        <v>713.05864452851563</v>
      </c>
      <c r="C668" s="1218">
        <v>195.5323421200394</v>
      </c>
      <c r="D668" s="1218">
        <v>908.59098664855503</v>
      </c>
    </row>
    <row r="669" spans="1:4" ht="15" customHeight="1">
      <c r="A669" s="1035" t="s">
        <v>1185</v>
      </c>
      <c r="B669" s="1218">
        <v>205.61395295092132</v>
      </c>
      <c r="C669" s="1218">
        <v>81.471809216683098</v>
      </c>
      <c r="D669" s="1218">
        <v>287.0857621676044</v>
      </c>
    </row>
    <row r="670" spans="1:4" ht="15" customHeight="1">
      <c r="A670" s="1037" t="s">
        <v>290</v>
      </c>
      <c r="B670" s="1216">
        <v>63429.708549062183</v>
      </c>
      <c r="C670" s="1216">
        <v>65536.394954089381</v>
      </c>
      <c r="D670" s="1216">
        <v>128966.10350315158</v>
      </c>
    </row>
    <row r="671" spans="1:4" ht="15" customHeight="1">
      <c r="A671" s="1035" t="s">
        <v>1177</v>
      </c>
      <c r="B671" s="1218">
        <v>2245.3723263272277</v>
      </c>
      <c r="C671" s="1218">
        <v>5750.2987279283116</v>
      </c>
      <c r="D671" s="1218">
        <v>7995.6710542555393</v>
      </c>
    </row>
    <row r="672" spans="1:4" ht="15" customHeight="1">
      <c r="A672" s="1035" t="s">
        <v>1178</v>
      </c>
      <c r="B672" s="1218">
        <v>5619.3508572499322</v>
      </c>
      <c r="C672" s="1218">
        <v>6402.926975944878</v>
      </c>
      <c r="D672" s="1218">
        <v>12022.27783319481</v>
      </c>
    </row>
    <row r="673" spans="1:4" ht="15" customHeight="1">
      <c r="A673" s="1035" t="s">
        <v>1179</v>
      </c>
      <c r="B673" s="1218">
        <v>11299.787102490813</v>
      </c>
      <c r="C673" s="1218">
        <v>10506.244997127727</v>
      </c>
      <c r="D673" s="1218">
        <v>21806.03209961854</v>
      </c>
    </row>
    <row r="674" spans="1:4" ht="15" customHeight="1">
      <c r="A674" s="1035" t="s">
        <v>1180</v>
      </c>
      <c r="B674" s="1218">
        <v>14623.639949866028</v>
      </c>
      <c r="C674" s="1218">
        <v>11829.534365478485</v>
      </c>
      <c r="D674" s="1218">
        <v>26453.174315344513</v>
      </c>
    </row>
    <row r="675" spans="1:4" ht="15" customHeight="1">
      <c r="A675" s="1035" t="s">
        <v>1094</v>
      </c>
      <c r="B675" s="1218">
        <v>20239.456941694996</v>
      </c>
      <c r="C675" s="1218">
        <v>22096.103313235701</v>
      </c>
      <c r="D675" s="1218">
        <v>42335.560254930693</v>
      </c>
    </row>
    <row r="676" spans="1:4" ht="15" customHeight="1">
      <c r="A676" s="1035" t="s">
        <v>1181</v>
      </c>
      <c r="B676" s="1218">
        <v>2286.9157652809449</v>
      </c>
      <c r="C676" s="1218">
        <v>1935.0237838933037</v>
      </c>
      <c r="D676" s="1218">
        <v>4221.9395491742489</v>
      </c>
    </row>
    <row r="677" spans="1:4" ht="15" customHeight="1">
      <c r="A677" s="1035" t="s">
        <v>1182</v>
      </c>
      <c r="B677" s="1218">
        <v>6044.4243836001651</v>
      </c>
      <c r="C677" s="1218">
        <v>6540.1134897271058</v>
      </c>
      <c r="D677" s="1218">
        <v>12584.53787332727</v>
      </c>
    </row>
    <row r="678" spans="1:4" ht="15" customHeight="1">
      <c r="A678" s="1035" t="s">
        <v>1183</v>
      </c>
      <c r="B678" s="1218">
        <v>367.01716586296834</v>
      </c>
      <c r="C678" s="1218">
        <v>258.35903762878871</v>
      </c>
      <c r="D678" s="1218">
        <v>625.376203491757</v>
      </c>
    </row>
    <row r="679" spans="1:4" ht="15" customHeight="1">
      <c r="A679" s="1035" t="s">
        <v>1184</v>
      </c>
      <c r="B679" s="1218">
        <v>546.23462649756789</v>
      </c>
      <c r="C679" s="1218">
        <v>153.73430338241971</v>
      </c>
      <c r="D679" s="1218">
        <v>699.96892987998763</v>
      </c>
    </row>
    <row r="680" spans="1:4" ht="15" customHeight="1">
      <c r="A680" s="1035" t="s">
        <v>1185</v>
      </c>
      <c r="B680" s="1218">
        <v>157.50943019153527</v>
      </c>
      <c r="C680" s="1218">
        <v>64.055959742674887</v>
      </c>
      <c r="D680" s="1218">
        <v>221.56538993421015</v>
      </c>
    </row>
    <row r="681" spans="1:4" ht="15" customHeight="1">
      <c r="A681" s="1037" t="s">
        <v>155</v>
      </c>
      <c r="B681" s="1216">
        <v>10016.626231401637</v>
      </c>
      <c r="C681" s="1216">
        <v>8333.7904657830168</v>
      </c>
      <c r="D681" s="1216">
        <v>18350.416697184653</v>
      </c>
    </row>
    <row r="682" spans="1:4" ht="15" customHeight="1">
      <c r="A682" s="1035" t="s">
        <v>1177</v>
      </c>
      <c r="B682" s="1218">
        <v>354.58235356317363</v>
      </c>
      <c r="C682" s="1218">
        <v>731.22399771583594</v>
      </c>
      <c r="D682" s="1218">
        <v>1085.8063512790095</v>
      </c>
    </row>
    <row r="683" spans="1:4" ht="15" customHeight="1">
      <c r="A683" s="1035" t="s">
        <v>1178</v>
      </c>
      <c r="B683" s="1218">
        <v>887.39075880573557</v>
      </c>
      <c r="C683" s="1218">
        <v>814.21402295038308</v>
      </c>
      <c r="D683" s="1218">
        <v>1701.6047817561187</v>
      </c>
    </row>
    <row r="684" spans="1:4" ht="15" customHeight="1">
      <c r="A684" s="1035" t="s">
        <v>1179</v>
      </c>
      <c r="B684" s="1218">
        <v>1784.427935886154</v>
      </c>
      <c r="C684" s="1218">
        <v>1336.0033680458059</v>
      </c>
      <c r="D684" s="1218">
        <v>3120.43130393196</v>
      </c>
    </row>
    <row r="685" spans="1:4" ht="15" customHeight="1">
      <c r="A685" s="1035" t="s">
        <v>1180</v>
      </c>
      <c r="B685" s="1218">
        <v>2309.320645973025</v>
      </c>
      <c r="C685" s="1218">
        <v>1504.2765287706077</v>
      </c>
      <c r="D685" s="1218">
        <v>3813.5971747436324</v>
      </c>
    </row>
    <row r="686" spans="1:4" ht="15" customHeight="1">
      <c r="A686" s="1035" t="s">
        <v>1094</v>
      </c>
      <c r="B686" s="1218">
        <v>3196.1533475232</v>
      </c>
      <c r="C686" s="1218">
        <v>2809.802023010267</v>
      </c>
      <c r="D686" s="1218">
        <v>6005.9553705334674</v>
      </c>
    </row>
    <row r="687" spans="1:4" ht="15" customHeight="1">
      <c r="A687" s="1035" t="s">
        <v>1181</v>
      </c>
      <c r="B687" s="1218">
        <v>361.14276681250408</v>
      </c>
      <c r="C687" s="1218">
        <v>246.06301235474268</v>
      </c>
      <c r="D687" s="1218">
        <v>607.20577916724676</v>
      </c>
    </row>
    <row r="688" spans="1:4" ht="15" customHeight="1">
      <c r="A688" s="1035" t="s">
        <v>1182</v>
      </c>
      <c r="B688" s="1218">
        <v>954.51707440311486</v>
      </c>
      <c r="C688" s="1218">
        <v>831.65904203318826</v>
      </c>
      <c r="D688" s="1218">
        <v>1786.1761164363031</v>
      </c>
    </row>
    <row r="689" spans="1:4" ht="15" customHeight="1">
      <c r="A689" s="1035" t="s">
        <v>1183</v>
      </c>
      <c r="B689" s="1218">
        <v>57.958232113176692</v>
      </c>
      <c r="C689" s="1218">
        <v>32.853654615088402</v>
      </c>
      <c r="D689" s="1218">
        <v>90.811886728265094</v>
      </c>
    </row>
    <row r="690" spans="1:4" ht="15" customHeight="1">
      <c r="A690" s="1035" t="s">
        <v>1184</v>
      </c>
      <c r="B690" s="1218">
        <v>86.259707216584857</v>
      </c>
      <c r="C690" s="1218">
        <v>19.549282085011281</v>
      </c>
      <c r="D690" s="1218">
        <v>105.80898930159614</v>
      </c>
    </row>
    <row r="691" spans="1:4" ht="15" customHeight="1">
      <c r="A691" s="1035" t="s">
        <v>1185</v>
      </c>
      <c r="B691" s="1218">
        <v>24.873409104967166</v>
      </c>
      <c r="C691" s="1218">
        <v>8.1455342020880348</v>
      </c>
      <c r="D691" s="1218">
        <v>33.018943307055203</v>
      </c>
    </row>
    <row r="692" spans="1:4" ht="15" customHeight="1">
      <c r="A692" s="1037" t="s">
        <v>1186</v>
      </c>
      <c r="B692" s="1216">
        <v>1377.6399267913318</v>
      </c>
      <c r="C692" s="1216">
        <v>960.13417853771432</v>
      </c>
      <c r="D692" s="1216">
        <v>2337.7741053290461</v>
      </c>
    </row>
    <row r="693" spans="1:4" ht="15" customHeight="1">
      <c r="A693" s="1035" t="s">
        <v>1177</v>
      </c>
      <c r="B693" s="1218">
        <v>48.767598622466942</v>
      </c>
      <c r="C693" s="1218">
        <v>84.244156996331796</v>
      </c>
      <c r="D693" s="1218">
        <v>133.01175561879873</v>
      </c>
    </row>
    <row r="694" spans="1:4" ht="15" customHeight="1">
      <c r="A694" s="1035" t="s">
        <v>1178</v>
      </c>
      <c r="B694" s="1218">
        <v>122.04757487745168</v>
      </c>
      <c r="C694" s="1218">
        <v>93.805419669368007</v>
      </c>
      <c r="D694" s="1218">
        <v>215.85299454681967</v>
      </c>
    </row>
    <row r="695" spans="1:4" ht="15" customHeight="1">
      <c r="A695" s="1035" t="s">
        <v>1179</v>
      </c>
      <c r="B695" s="1218">
        <v>245.42187301069097</v>
      </c>
      <c r="C695" s="1218">
        <v>153.92065610108389</v>
      </c>
      <c r="D695" s="1218">
        <v>399.34252911177487</v>
      </c>
    </row>
    <row r="696" spans="1:4" ht="15" customHeight="1">
      <c r="A696" s="1035" t="s">
        <v>1180</v>
      </c>
      <c r="B696" s="1218">
        <v>317.61316157354622</v>
      </c>
      <c r="C696" s="1218">
        <v>173.30737017864647</v>
      </c>
      <c r="D696" s="1218">
        <v>490.92053175219269</v>
      </c>
    </row>
    <row r="697" spans="1:4" ht="15" customHeight="1">
      <c r="A697" s="1035" t="s">
        <v>1094</v>
      </c>
      <c r="B697" s="1218">
        <v>439.58398386595229</v>
      </c>
      <c r="C697" s="1218">
        <v>323.71667709827585</v>
      </c>
      <c r="D697" s="1218">
        <v>763.3006609642282</v>
      </c>
    </row>
    <row r="698" spans="1:4" ht="15" customHeight="1">
      <c r="A698" s="1035" t="s">
        <v>1181</v>
      </c>
      <c r="B698" s="1218">
        <v>49.669887179485784</v>
      </c>
      <c r="C698" s="1218">
        <v>28.348865885907379</v>
      </c>
      <c r="D698" s="1218">
        <v>78.018753065393156</v>
      </c>
    </row>
    <row r="699" spans="1:4" ht="15" customHeight="1">
      <c r="A699" s="1035" t="s">
        <v>1182</v>
      </c>
      <c r="B699" s="1218">
        <v>131.27981439293225</v>
      </c>
      <c r="C699" s="1218">
        <v>95.815256505968875</v>
      </c>
      <c r="D699" s="1218">
        <v>227.09507089890113</v>
      </c>
    </row>
    <row r="700" spans="1:4" ht="15" customHeight="1">
      <c r="A700" s="1035" t="s">
        <v>1183</v>
      </c>
      <c r="B700" s="1218">
        <v>7.9713041897320434</v>
      </c>
      <c r="C700" s="1218">
        <v>3.7850623693183918</v>
      </c>
      <c r="D700" s="1218">
        <v>11.756366559050434</v>
      </c>
    </row>
    <row r="701" spans="1:4" ht="15" customHeight="1">
      <c r="A701" s="1035" t="s">
        <v>1184</v>
      </c>
      <c r="B701" s="1218">
        <v>11.863756717042742</v>
      </c>
      <c r="C701" s="1218">
        <v>2.2522685172803656</v>
      </c>
      <c r="D701" s="1218">
        <v>14.116025234323107</v>
      </c>
    </row>
    <row r="702" spans="1:4" ht="15" customHeight="1">
      <c r="A702" s="1039" t="s">
        <v>1185</v>
      </c>
      <c r="B702" s="1218">
        <v>3.4209723620308088</v>
      </c>
      <c r="C702" s="1218">
        <v>0.9384452155334857</v>
      </c>
      <c r="D702" s="1218">
        <v>4.3594175775642947</v>
      </c>
    </row>
    <row r="703" spans="1:4" ht="15" customHeight="1">
      <c r="A703" s="1107" t="s">
        <v>935</v>
      </c>
      <c r="B703" s="1220"/>
      <c r="C703" s="1220"/>
      <c r="D703" s="1220"/>
    </row>
    <row r="704" spans="1:4" ht="15" customHeight="1"/>
    <row r="705" spans="1:4" ht="15" customHeight="1">
      <c r="A705" s="1076" t="s">
        <v>1188</v>
      </c>
      <c r="B705" s="1221"/>
      <c r="C705" s="1222"/>
      <c r="D705" s="1222"/>
    </row>
    <row r="706" spans="1:4" ht="15" customHeight="1">
      <c r="A706" s="1214" t="s">
        <v>1176</v>
      </c>
      <c r="B706" s="1215" t="s">
        <v>930</v>
      </c>
      <c r="C706" s="1215" t="s">
        <v>931</v>
      </c>
      <c r="D706" s="1215" t="s">
        <v>285</v>
      </c>
    </row>
    <row r="707" spans="1:4" ht="15" customHeight="1">
      <c r="A707" s="1033" t="s">
        <v>95</v>
      </c>
      <c r="B707" s="1216">
        <v>1067778.2117777839</v>
      </c>
      <c r="C707" s="1216">
        <v>300832.52990553231</v>
      </c>
      <c r="D707" s="1217">
        <v>1368610.7416833162</v>
      </c>
    </row>
    <row r="708" spans="1:4" ht="15" customHeight="1">
      <c r="A708" s="1035" t="s">
        <v>1177</v>
      </c>
      <c r="B708" s="1218">
        <v>103646.69339811684</v>
      </c>
      <c r="C708" s="1218">
        <v>15638.049897496574</v>
      </c>
      <c r="D708" s="1218">
        <v>119284.74329561341</v>
      </c>
    </row>
    <row r="709" spans="1:4" ht="15" customHeight="1">
      <c r="A709" s="1035" t="s">
        <v>1178</v>
      </c>
      <c r="B709" s="1218">
        <v>213435.61754998894</v>
      </c>
      <c r="C709" s="1218">
        <v>43664.145041072996</v>
      </c>
      <c r="D709" s="1218">
        <v>257099.76259106194</v>
      </c>
    </row>
    <row r="710" spans="1:4" ht="15" customHeight="1">
      <c r="A710" s="1035" t="s">
        <v>1179</v>
      </c>
      <c r="B710" s="1218">
        <v>166750.32918169699</v>
      </c>
      <c r="C710" s="1218">
        <v>40756.367315646967</v>
      </c>
      <c r="D710" s="1218">
        <v>207506.69649734395</v>
      </c>
    </row>
    <row r="711" spans="1:4" ht="15" customHeight="1">
      <c r="A711" s="1035" t="s">
        <v>1180</v>
      </c>
      <c r="B711" s="1218">
        <v>180507.88602408764</v>
      </c>
      <c r="C711" s="1218">
        <v>42856.99932646886</v>
      </c>
      <c r="D711" s="1218">
        <v>223364.88535055649</v>
      </c>
    </row>
    <row r="712" spans="1:4" ht="15" customHeight="1">
      <c r="A712" s="1035" t="s">
        <v>1094</v>
      </c>
      <c r="B712" s="1218">
        <v>214161.19189849039</v>
      </c>
      <c r="C712" s="1218">
        <v>80823.64520563031</v>
      </c>
      <c r="D712" s="1218">
        <v>294984.8371041207</v>
      </c>
    </row>
    <row r="713" spans="1:4" ht="15" customHeight="1">
      <c r="A713" s="1035" t="s">
        <v>1181</v>
      </c>
      <c r="B713" s="989">
        <v>45047.325126387557</v>
      </c>
      <c r="C713" s="1218">
        <v>19103.304059319176</v>
      </c>
      <c r="D713" s="1218">
        <v>64150.629185706734</v>
      </c>
    </row>
    <row r="714" spans="1:4" ht="15" customHeight="1">
      <c r="A714" s="1035" t="s">
        <v>1182</v>
      </c>
      <c r="B714" s="1218">
        <v>123823.01554254009</v>
      </c>
      <c r="C714" s="1218">
        <v>51339.087042738072</v>
      </c>
      <c r="D714" s="1218">
        <v>175162.10258527816</v>
      </c>
    </row>
    <row r="715" spans="1:4" ht="15" customHeight="1">
      <c r="A715" s="1035" t="s">
        <v>1183</v>
      </c>
      <c r="B715" s="1218">
        <v>4513.5728437814169</v>
      </c>
      <c r="C715" s="1218">
        <v>1914.5650336873923</v>
      </c>
      <c r="D715" s="1218">
        <v>6428.1378774688092</v>
      </c>
    </row>
    <row r="716" spans="1:4" ht="15" customHeight="1">
      <c r="A716" s="1035" t="s">
        <v>1184</v>
      </c>
      <c r="B716" s="1218">
        <v>11395.687238992845</v>
      </c>
      <c r="C716" s="1218">
        <v>3863.7770217377602</v>
      </c>
      <c r="D716" s="1218">
        <v>15259.464260730605</v>
      </c>
    </row>
    <row r="717" spans="1:4" ht="15" customHeight="1">
      <c r="A717" s="1035" t="s">
        <v>1185</v>
      </c>
      <c r="B717" s="1218">
        <v>4496.8929737009239</v>
      </c>
      <c r="C717" s="1218">
        <v>872.5899617342003</v>
      </c>
      <c r="D717" s="1218">
        <v>5369.4829354351241</v>
      </c>
    </row>
    <row r="718" spans="1:4" ht="15" customHeight="1">
      <c r="A718" s="1037" t="s">
        <v>289</v>
      </c>
      <c r="B718" s="1216">
        <v>658400.34411680547</v>
      </c>
      <c r="C718" s="1216">
        <v>204302.77822543093</v>
      </c>
      <c r="D718" s="1216">
        <v>862703.12234223646</v>
      </c>
    </row>
    <row r="719" spans="1:4" ht="15" customHeight="1">
      <c r="A719" s="1035" t="s">
        <v>1177</v>
      </c>
      <c r="B719" s="1218">
        <v>63909.356687726504</v>
      </c>
      <c r="C719" s="1218">
        <v>10620.184728991009</v>
      </c>
      <c r="D719" s="1218">
        <v>74529.541416717519</v>
      </c>
    </row>
    <row r="720" spans="1:4" ht="15" customHeight="1">
      <c r="A720" s="1035" t="s">
        <v>1178</v>
      </c>
      <c r="B720" s="1218">
        <v>131606.0605954194</v>
      </c>
      <c r="C720" s="1218">
        <v>29653.396005846418</v>
      </c>
      <c r="D720" s="1218">
        <v>161259.45660126582</v>
      </c>
    </row>
    <row r="721" spans="1:4" ht="15" customHeight="1">
      <c r="A721" s="1035" t="s">
        <v>1179</v>
      </c>
      <c r="B721" s="1218">
        <v>102819.54895111498</v>
      </c>
      <c r="C721" s="1218">
        <v>27678.652556548866</v>
      </c>
      <c r="D721" s="1218">
        <v>130498.20150766385</v>
      </c>
    </row>
    <row r="722" spans="1:4" ht="15" customHeight="1">
      <c r="A722" s="1035" t="s">
        <v>1180</v>
      </c>
      <c r="B722" s="1218">
        <v>111302.56542337991</v>
      </c>
      <c r="C722" s="1218">
        <v>29105.243477334436</v>
      </c>
      <c r="D722" s="1218">
        <v>140407.80890071436</v>
      </c>
    </row>
    <row r="723" spans="1:4" ht="15" customHeight="1">
      <c r="A723" s="1035" t="s">
        <v>1094</v>
      </c>
      <c r="B723" s="1218">
        <v>132053.45537784367</v>
      </c>
      <c r="C723" s="1218">
        <v>54889.327517213889</v>
      </c>
      <c r="D723" s="1218">
        <v>186942.78289505755</v>
      </c>
    </row>
    <row r="724" spans="1:4" ht="15" customHeight="1">
      <c r="A724" s="1035" t="s">
        <v>1181</v>
      </c>
      <c r="B724" s="1218">
        <v>27776.530779153582</v>
      </c>
      <c r="C724" s="1218">
        <v>12973.524152556372</v>
      </c>
      <c r="D724" s="1218">
        <v>40750.05493170995</v>
      </c>
    </row>
    <row r="725" spans="1:4" ht="15" customHeight="1">
      <c r="A725" s="1035" t="s">
        <v>1182</v>
      </c>
      <c r="B725" s="1218">
        <v>76350.23373164238</v>
      </c>
      <c r="C725" s="1218">
        <v>34865.638093334812</v>
      </c>
      <c r="D725" s="1218">
        <v>111215.87182497719</v>
      </c>
    </row>
    <row r="726" spans="1:4" ht="15" customHeight="1">
      <c r="A726" s="1035" t="s">
        <v>1183</v>
      </c>
      <c r="B726" s="1218">
        <v>2783.1040948046652</v>
      </c>
      <c r="C726" s="1218">
        <v>1300.228255230342</v>
      </c>
      <c r="D726" s="1218">
        <v>4083.332350035007</v>
      </c>
    </row>
    <row r="727" spans="1:4" ht="15" customHeight="1">
      <c r="A727" s="1035" t="s">
        <v>1184</v>
      </c>
      <c r="B727" s="1218">
        <v>7026.6693184425239</v>
      </c>
      <c r="C727" s="1218">
        <v>2623.9861102537266</v>
      </c>
      <c r="D727" s="1218">
        <v>9650.655428696251</v>
      </c>
    </row>
    <row r="728" spans="1:4" ht="15" customHeight="1">
      <c r="A728" s="1035" t="s">
        <v>1185</v>
      </c>
      <c r="B728" s="1218">
        <v>2772.8191572776709</v>
      </c>
      <c r="C728" s="1218">
        <v>592.59732812106745</v>
      </c>
      <c r="D728" s="1218">
        <v>3365.4164853987386</v>
      </c>
    </row>
    <row r="729" spans="1:4" ht="15" customHeight="1">
      <c r="A729" s="1037" t="s">
        <v>290</v>
      </c>
      <c r="B729" s="1216">
        <v>266567.02254666435</v>
      </c>
      <c r="C729" s="1216">
        <v>81705.103205355917</v>
      </c>
      <c r="D729" s="1216">
        <v>348272.12575202028</v>
      </c>
    </row>
    <row r="730" spans="1:4" ht="15" customHeight="1">
      <c r="A730" s="1035" t="s">
        <v>1177</v>
      </c>
      <c r="B730" s="1218">
        <v>25875.027371033175</v>
      </c>
      <c r="C730" s="1218">
        <v>4247.2417501082418</v>
      </c>
      <c r="D730" s="1218">
        <v>30122.269121141417</v>
      </c>
    </row>
    <row r="731" spans="1:4" ht="15" customHeight="1">
      <c r="A731" s="1035" t="s">
        <v>1178</v>
      </c>
      <c r="B731" s="1218">
        <v>53283.44074466802</v>
      </c>
      <c r="C731" s="1218">
        <v>11859.034919111953</v>
      </c>
      <c r="D731" s="1218">
        <v>65142.475663779973</v>
      </c>
    </row>
    <row r="732" spans="1:4" ht="15" customHeight="1">
      <c r="A732" s="1035" t="s">
        <v>1179</v>
      </c>
      <c r="B732" s="1218">
        <v>41628.624997539911</v>
      </c>
      <c r="C732" s="1218">
        <v>11069.292269842032</v>
      </c>
      <c r="D732" s="1218">
        <v>52697.917267381941</v>
      </c>
    </row>
    <row r="733" spans="1:4" ht="15" customHeight="1">
      <c r="A733" s="1035" t="s">
        <v>1180</v>
      </c>
      <c r="B733" s="1218">
        <v>45063.1499995876</v>
      </c>
      <c r="C733" s="1218">
        <v>11639.816858039236</v>
      </c>
      <c r="D733" s="1218">
        <v>56702.966857626838</v>
      </c>
    </row>
    <row r="734" spans="1:4" ht="15" customHeight="1">
      <c r="A734" s="1035" t="s">
        <v>1094</v>
      </c>
      <c r="B734" s="1218">
        <v>53464.57779315138</v>
      </c>
      <c r="C734" s="1218">
        <v>21951.430169579053</v>
      </c>
      <c r="D734" s="1218">
        <v>75416.007962730437</v>
      </c>
    </row>
    <row r="735" spans="1:4" ht="15" customHeight="1">
      <c r="A735" s="1035" t="s">
        <v>1181</v>
      </c>
      <c r="B735" s="1218">
        <v>11245.904065264531</v>
      </c>
      <c r="C735" s="1218">
        <v>5188.3931243077459</v>
      </c>
      <c r="D735" s="1218">
        <v>16434.297189572277</v>
      </c>
    </row>
    <row r="736" spans="1:4" ht="15" customHeight="1">
      <c r="A736" s="1035" t="s">
        <v>1182</v>
      </c>
      <c r="B736" s="1218">
        <v>30911.974239453193</v>
      </c>
      <c r="C736" s="1218">
        <v>13943.523350393247</v>
      </c>
      <c r="D736" s="1218">
        <v>44855.49758984644</v>
      </c>
    </row>
    <row r="737" spans="1:4" ht="15" customHeight="1">
      <c r="A737" s="1035" t="s">
        <v>1183</v>
      </c>
      <c r="B737" s="1218">
        <v>1126.7973636688939</v>
      </c>
      <c r="C737" s="1218">
        <v>519.98942308505104</v>
      </c>
      <c r="D737" s="1218">
        <v>1646.7867867539449</v>
      </c>
    </row>
    <row r="738" spans="1:4" ht="15" customHeight="1">
      <c r="A738" s="1035" t="s">
        <v>1184</v>
      </c>
      <c r="B738" s="1218">
        <v>2844.8926787087521</v>
      </c>
      <c r="C738" s="1218">
        <v>1049.388842432365</v>
      </c>
      <c r="D738" s="1218">
        <v>3894.2815211411171</v>
      </c>
    </row>
    <row r="739" spans="1:4" ht="15" customHeight="1">
      <c r="A739" s="1035" t="s">
        <v>1185</v>
      </c>
      <c r="B739" s="1218">
        <v>1122.6332935888167</v>
      </c>
      <c r="C739" s="1218">
        <v>236.99249845699379</v>
      </c>
      <c r="D739" s="1218">
        <v>1359.6257920458106</v>
      </c>
    </row>
    <row r="740" spans="1:4" ht="15" customHeight="1">
      <c r="A740" s="1037" t="s">
        <v>155</v>
      </c>
      <c r="B740" s="1216">
        <v>130308.4205874693</v>
      </c>
      <c r="C740" s="1216">
        <v>14155.027725579823</v>
      </c>
      <c r="D740" s="1216">
        <v>144463.44831304913</v>
      </c>
    </row>
    <row r="741" spans="1:4" ht="15" customHeight="1">
      <c r="A741" s="1035" t="s">
        <v>1177</v>
      </c>
      <c r="B741" s="1218">
        <v>12648.728703066135</v>
      </c>
      <c r="C741" s="1218">
        <v>735.81480680488721</v>
      </c>
      <c r="D741" s="1218">
        <v>13384.543509871022</v>
      </c>
    </row>
    <row r="742" spans="1:4" ht="15" customHeight="1">
      <c r="A742" s="1035" t="s">
        <v>1178</v>
      </c>
      <c r="B742" s="1218">
        <v>26047.036653561416</v>
      </c>
      <c r="C742" s="1218">
        <v>2054.522440988057</v>
      </c>
      <c r="D742" s="1218">
        <v>28101.559094549473</v>
      </c>
    </row>
    <row r="743" spans="1:4" ht="15" customHeight="1">
      <c r="A743" s="1035" t="s">
        <v>1179</v>
      </c>
      <c r="B743" s="1218">
        <v>20349.705386786405</v>
      </c>
      <c r="C743" s="1218">
        <v>1917.7032135722129</v>
      </c>
      <c r="D743" s="1218">
        <v>22267.40860035862</v>
      </c>
    </row>
    <row r="744" spans="1:4" ht="15" customHeight="1">
      <c r="A744" s="1035" t="s">
        <v>1180</v>
      </c>
      <c r="B744" s="1218">
        <v>22028.6359769597</v>
      </c>
      <c r="C744" s="1218">
        <v>2016.5439352314086</v>
      </c>
      <c r="D744" s="1218">
        <v>24045.17991219111</v>
      </c>
    </row>
    <row r="745" spans="1:4" ht="15" customHeight="1">
      <c r="A745" s="1035" t="s">
        <v>1094</v>
      </c>
      <c r="B745" s="1218">
        <v>26135.583550594078</v>
      </c>
      <c r="C745" s="1218">
        <v>3802.9828061725334</v>
      </c>
      <c r="D745" s="1218">
        <v>29938.566356766612</v>
      </c>
    </row>
    <row r="746" spans="1:4" ht="15" customHeight="1">
      <c r="A746" s="1035" t="s">
        <v>1181</v>
      </c>
      <c r="B746" s="1218">
        <v>5497.4391911748453</v>
      </c>
      <c r="C746" s="1218">
        <v>898.86488902898304</v>
      </c>
      <c r="D746" s="1218">
        <v>6396.3040802038286</v>
      </c>
    </row>
    <row r="747" spans="1:4" ht="15" customHeight="1">
      <c r="A747" s="1035" t="s">
        <v>1182</v>
      </c>
      <c r="B747" s="1218">
        <v>15110.985979815034</v>
      </c>
      <c r="C747" s="1218">
        <v>2415.6503311796569</v>
      </c>
      <c r="D747" s="1218">
        <v>17526.636310994691</v>
      </c>
    </row>
    <row r="748" spans="1:4" ht="15" customHeight="1">
      <c r="A748" s="1035" t="s">
        <v>1183</v>
      </c>
      <c r="B748" s="1218">
        <v>550.8227663686871</v>
      </c>
      <c r="C748" s="1218">
        <v>90.085740204960203</v>
      </c>
      <c r="D748" s="1218">
        <v>640.90850657364729</v>
      </c>
    </row>
    <row r="749" spans="1:4" ht="15" customHeight="1">
      <c r="A749" s="1035" t="s">
        <v>1184</v>
      </c>
      <c r="B749" s="1218">
        <v>1390.6951736255985</v>
      </c>
      <c r="C749" s="1218">
        <v>181.80171833588147</v>
      </c>
      <c r="D749" s="1218">
        <v>1572.4968919614801</v>
      </c>
    </row>
    <row r="750" spans="1:4" ht="15" customHeight="1">
      <c r="A750" s="1035" t="s">
        <v>1185</v>
      </c>
      <c r="B750" s="1218">
        <v>548.7872055173616</v>
      </c>
      <c r="C750" s="1218">
        <v>41.057844061241916</v>
      </c>
      <c r="D750" s="1218">
        <v>589.84504957860349</v>
      </c>
    </row>
    <row r="751" spans="1:4" ht="15" customHeight="1">
      <c r="A751" s="1037" t="s">
        <v>1186</v>
      </c>
      <c r="B751" s="1216">
        <v>12502.424526844854</v>
      </c>
      <c r="C751" s="1216">
        <v>669.62074916585061</v>
      </c>
      <c r="D751" s="1216">
        <v>13172.045276010704</v>
      </c>
    </row>
    <row r="752" spans="1:4" ht="15" customHeight="1">
      <c r="A752" s="1035" t="s">
        <v>1177</v>
      </c>
      <c r="B752" s="1218">
        <v>1213.5806362910332</v>
      </c>
      <c r="C752" s="1218">
        <v>34.808611592446127</v>
      </c>
      <c r="D752" s="1218">
        <v>1248.3892478834794</v>
      </c>
    </row>
    <row r="753" spans="1:4" ht="15" customHeight="1">
      <c r="A753" s="1035" t="s">
        <v>1178</v>
      </c>
      <c r="B753" s="1218">
        <v>2499.0795563401093</v>
      </c>
      <c r="C753" s="1218">
        <v>97.191675126593296</v>
      </c>
      <c r="D753" s="1218">
        <v>2596.2712314667028</v>
      </c>
    </row>
    <row r="754" spans="1:4" ht="15" customHeight="1">
      <c r="A754" s="1035" t="s">
        <v>1179</v>
      </c>
      <c r="B754" s="1218">
        <v>1952.4498462556821</v>
      </c>
      <c r="C754" s="1218">
        <v>90.719275683890146</v>
      </c>
      <c r="D754" s="1218">
        <v>2043.1691219395723</v>
      </c>
    </row>
    <row r="755" spans="1:4" ht="15" customHeight="1">
      <c r="A755" s="1035" t="s">
        <v>1180</v>
      </c>
      <c r="B755" s="1218">
        <v>2113.5346241604434</v>
      </c>
      <c r="C755" s="1218">
        <v>95.395055863812956</v>
      </c>
      <c r="D755" s="1218">
        <v>2208.9296800242564</v>
      </c>
    </row>
    <row r="756" spans="1:4" ht="15" customHeight="1">
      <c r="A756" s="1035" t="s">
        <v>1094</v>
      </c>
      <c r="B756" s="1218">
        <v>2507.5751769012845</v>
      </c>
      <c r="C756" s="1218">
        <v>179.90471266489786</v>
      </c>
      <c r="D756" s="1218">
        <v>2687.4798895661825</v>
      </c>
    </row>
    <row r="757" spans="1:4" ht="15" customHeight="1">
      <c r="A757" s="1035" t="s">
        <v>1181</v>
      </c>
      <c r="B757" s="1218">
        <v>527.45109079460258</v>
      </c>
      <c r="C757" s="1218">
        <v>42.521893426090884</v>
      </c>
      <c r="D757" s="1218">
        <v>569.97298422069343</v>
      </c>
    </row>
    <row r="758" spans="1:4" ht="15" customHeight="1">
      <c r="A758" s="1035" t="s">
        <v>1182</v>
      </c>
      <c r="B758" s="1218">
        <v>1449.8215916294782</v>
      </c>
      <c r="C758" s="1218">
        <v>114.27526783039188</v>
      </c>
      <c r="D758" s="1218">
        <v>1564.0968594598701</v>
      </c>
    </row>
    <row r="759" spans="1:4" ht="15" customHeight="1">
      <c r="A759" s="1035" t="s">
        <v>1183</v>
      </c>
      <c r="B759" s="1218">
        <v>52.848618939171125</v>
      </c>
      <c r="C759" s="1218">
        <v>4.2616151670402083</v>
      </c>
      <c r="D759" s="1218">
        <v>57.110234106211337</v>
      </c>
    </row>
    <row r="760" spans="1:4" ht="15" customHeight="1">
      <c r="A760" s="1035" t="s">
        <v>1184</v>
      </c>
      <c r="B760" s="1218">
        <v>133.43006821597083</v>
      </c>
      <c r="C760" s="1218">
        <v>8.60035071578959</v>
      </c>
      <c r="D760" s="1218">
        <v>142.03041893176044</v>
      </c>
    </row>
    <row r="761" spans="1:4" ht="15" customHeight="1">
      <c r="A761" s="1039" t="s">
        <v>1185</v>
      </c>
      <c r="B761" s="1218">
        <v>52.65331731707515</v>
      </c>
      <c r="C761" s="1218">
        <v>1.9422910948976821</v>
      </c>
      <c r="D761" s="1218">
        <v>54.595608411972833</v>
      </c>
    </row>
    <row r="762" spans="1:4" ht="15" customHeight="1">
      <c r="A762" s="1107" t="s">
        <v>935</v>
      </c>
      <c r="B762" s="1220"/>
      <c r="C762" s="1220"/>
      <c r="D762" s="1220"/>
    </row>
  </sheetData>
  <protectedRanges>
    <protectedRange sqref="F71:F72 F74:F79" name="All_4"/>
    <protectedRange sqref="B623:C632 B601:C610 B612:C621 B634:C643" name="All_1_1"/>
    <protectedRange sqref="B682:C691 B660:C669 B671:C680 B693:C702" name="All_2_1"/>
    <protectedRange sqref="B741:C750 B719:C728 B730:C739 B752:C761" name="All_3_1"/>
    <protectedRange sqref="C78" name="All_9_2"/>
    <protectedRange sqref="D78" name="All_10_2"/>
    <protectedRange sqref="C74:C77 C68:C71" name="All_10_1"/>
    <protectedRange sqref="D74:D77 D68:D71" name="All_11_1_1"/>
    <protectedRange sqref="B297:B298 B300:B301 B307:B308 B310:B311 B317:B318 B320:B321 B294:B295 B304:B305 B314:B315 B284:B285" name="All_21_1"/>
    <protectedRange sqref="C297:D298 C300:D301 C307:D308 C310:D311 C317:D318 C320:D321 C294:D295 C304:D305 C314:D315 C284:D285" name="All_22_1"/>
    <protectedRange sqref="E284:E285 E314:E315 E304:E305 E294:E295" name="All_23_1"/>
    <protectedRange sqref="E68 E74" name="All_11_1"/>
    <protectedRange sqref="C121:C122 C118:C119 C115:C116" name="All_18_1"/>
    <protectedRange sqref="B353:B355" name="All_23"/>
  </protectedRanges>
  <mergeCells count="36">
    <mergeCell ref="A574:D574"/>
    <mergeCell ref="A458:D459"/>
    <mergeCell ref="A535:D535"/>
    <mergeCell ref="A548:D548"/>
    <mergeCell ref="A561:D561"/>
    <mergeCell ref="A421:D421"/>
    <mergeCell ref="A343:B343"/>
    <mergeCell ref="A344:B344"/>
    <mergeCell ref="A345:B345"/>
    <mergeCell ref="A346:B346"/>
    <mergeCell ref="A349:E350"/>
    <mergeCell ref="B392:C392"/>
    <mergeCell ref="B393:C393"/>
    <mergeCell ref="B394:C394"/>
    <mergeCell ref="B395:C395"/>
    <mergeCell ref="B396:C396"/>
    <mergeCell ref="A342:B342"/>
    <mergeCell ref="A331:B331"/>
    <mergeCell ref="A332:B332"/>
    <mergeCell ref="A333:B333"/>
    <mergeCell ref="A334:B334"/>
    <mergeCell ref="A335:B335"/>
    <mergeCell ref="A336:B336"/>
    <mergeCell ref="A337:B337"/>
    <mergeCell ref="A338:B338"/>
    <mergeCell ref="A339:B339"/>
    <mergeCell ref="A340:B340"/>
    <mergeCell ref="A341:B341"/>
    <mergeCell ref="A330:B330"/>
    <mergeCell ref="A59:E59"/>
    <mergeCell ref="A163:E164"/>
    <mergeCell ref="A209:E210"/>
    <mergeCell ref="A326:B326"/>
    <mergeCell ref="A327:B327"/>
    <mergeCell ref="A328:B328"/>
    <mergeCell ref="A329:B329"/>
  </mergeCells>
  <pageMargins left="0.70866141732283472" right="0.70866141732283472" top="0.74803149606299213" bottom="0.55118110236220474" header="0.31496062992125984" footer="0.31496062992125984"/>
  <pageSetup paperSize="9" scale="78" orientation="portrait" r:id="rId1"/>
  <headerFooter>
    <oddFooter>&amp;C&amp;P</oddFooter>
  </headerFooter>
  <rowBreaks count="17" manualBreakCount="17">
    <brk id="20" max="4" man="1"/>
    <brk id="81" max="16383" man="1"/>
    <brk id="142" max="4" man="1"/>
    <brk id="161" max="4" man="1"/>
    <brk id="208" max="4" man="1"/>
    <brk id="252" max="4" man="1"/>
    <brk id="279" max="4" man="1"/>
    <brk id="324" max="16383" man="1"/>
    <brk id="382" max="16383" man="1"/>
    <brk id="419" max="16383" man="1"/>
    <brk id="447" max="16383" man="1"/>
    <brk id="457" max="4" man="1"/>
    <brk id="513" max="16383" man="1"/>
    <brk id="534" max="4" man="1"/>
    <brk id="586" max="4" man="1"/>
    <brk id="645" max="4" man="1"/>
    <brk id="704" max="4"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M302"/>
  <sheetViews>
    <sheetView rightToLeft="1" view="pageBreakPreview" zoomScaleSheetLayoutView="100" workbookViewId="0">
      <selection activeCell="A2" sqref="A2:XFD2"/>
    </sheetView>
  </sheetViews>
  <sheetFormatPr defaultRowHeight="14.25"/>
  <cols>
    <col min="1" max="1" width="35" style="997" customWidth="1"/>
    <col min="2" max="2" width="12.42578125" style="1224" bestFit="1" customWidth="1"/>
    <col min="3" max="3" width="10.7109375" style="1224" customWidth="1"/>
    <col min="4" max="4" width="12" style="1224" customWidth="1"/>
    <col min="5" max="5" width="11.85546875" style="1224" bestFit="1" customWidth="1"/>
    <col min="6" max="6" width="10.140625" style="997" bestFit="1" customWidth="1"/>
    <col min="7" max="7" width="8" style="997" customWidth="1"/>
    <col min="8" max="8" width="13.28515625" style="997" customWidth="1"/>
    <col min="9" max="9" width="12.7109375" style="997" customWidth="1"/>
    <col min="10" max="11" width="12.140625" style="997" customWidth="1"/>
    <col min="12" max="16384" width="9.140625" style="997"/>
  </cols>
  <sheetData>
    <row r="1" spans="1:9" ht="18">
      <c r="A1" s="1223" t="s">
        <v>1189</v>
      </c>
    </row>
    <row r="3" spans="1:9">
      <c r="A3" s="1225" t="s">
        <v>1190</v>
      </c>
      <c r="B3" s="1226"/>
      <c r="C3" s="1226"/>
      <c r="D3" s="1226"/>
      <c r="E3" s="1226"/>
    </row>
    <row r="4" spans="1:9" ht="15" customHeight="1">
      <c r="A4" s="1227" t="s">
        <v>1077</v>
      </c>
      <c r="B4" s="1226"/>
      <c r="C4" s="1228">
        <v>2.4175937676409451</v>
      </c>
      <c r="D4" s="2790">
        <v>2010</v>
      </c>
      <c r="E4" s="997"/>
      <c r="F4" s="1229"/>
      <c r="G4" s="1230"/>
      <c r="I4" s="1227"/>
    </row>
    <row r="5" spans="1:9">
      <c r="A5" s="1227" t="s">
        <v>1191</v>
      </c>
      <c r="B5" s="1226"/>
      <c r="C5" s="1228">
        <v>1.8189127799846423</v>
      </c>
      <c r="D5" s="2790"/>
      <c r="E5" s="997"/>
      <c r="F5" s="1231"/>
      <c r="I5" s="1227"/>
    </row>
    <row r="6" spans="1:9">
      <c r="A6" s="1227" t="s">
        <v>1078</v>
      </c>
      <c r="B6" s="1226"/>
      <c r="C6" s="1228">
        <v>4.1780614596964911</v>
      </c>
      <c r="D6" s="2790"/>
      <c r="E6" s="997"/>
      <c r="F6" s="1229"/>
      <c r="I6" s="1227"/>
    </row>
    <row r="7" spans="1:9">
      <c r="A7" s="1232" t="s">
        <v>1079</v>
      </c>
      <c r="B7" s="1226"/>
      <c r="C7" s="1233">
        <v>33</v>
      </c>
      <c r="D7" s="2790"/>
      <c r="E7" s="997"/>
      <c r="F7" s="1234"/>
      <c r="I7" s="1232"/>
    </row>
    <row r="8" spans="1:9">
      <c r="A8" s="1227" t="s">
        <v>1192</v>
      </c>
      <c r="B8" s="1226"/>
      <c r="C8" s="1233">
        <v>3579</v>
      </c>
      <c r="D8" s="2790"/>
      <c r="E8" s="997"/>
      <c r="F8" s="1229"/>
      <c r="I8" s="1227"/>
    </row>
    <row r="9" spans="1:9">
      <c r="A9" s="1232" t="s">
        <v>1080</v>
      </c>
      <c r="B9" s="1226"/>
      <c r="C9" s="1235">
        <v>435</v>
      </c>
      <c r="D9" s="2790"/>
      <c r="E9" s="997"/>
      <c r="F9" s="1234"/>
      <c r="I9" s="1232"/>
    </row>
    <row r="10" spans="1:9">
      <c r="A10" s="1227" t="s">
        <v>1081</v>
      </c>
      <c r="B10" s="1226"/>
      <c r="C10" s="1233">
        <v>239</v>
      </c>
      <c r="D10" s="2790"/>
      <c r="E10" s="997"/>
      <c r="F10" s="1229"/>
      <c r="I10" s="1227"/>
    </row>
    <row r="11" spans="1:9">
      <c r="A11" s="1232" t="s">
        <v>1082</v>
      </c>
      <c r="B11" s="1226"/>
      <c r="C11" s="1233">
        <v>468</v>
      </c>
      <c r="D11" s="2790"/>
      <c r="E11" s="997"/>
      <c r="F11" s="1234"/>
      <c r="I11" s="1232"/>
    </row>
    <row r="12" spans="1:9">
      <c r="A12" s="1227" t="s">
        <v>1193</v>
      </c>
      <c r="B12" s="1226"/>
      <c r="C12" s="1236">
        <v>4757</v>
      </c>
      <c r="D12" s="2790"/>
      <c r="E12" s="997"/>
      <c r="F12" s="1229"/>
      <c r="I12" s="1227"/>
    </row>
    <row r="13" spans="1:9">
      <c r="A13" s="1227" t="s">
        <v>1194</v>
      </c>
      <c r="B13" s="1226"/>
      <c r="C13" s="1233">
        <v>8221</v>
      </c>
      <c r="D13" s="2790"/>
      <c r="E13" s="997"/>
      <c r="F13" s="1229"/>
      <c r="G13" s="1237"/>
      <c r="I13" s="1227"/>
    </row>
    <row r="14" spans="1:9">
      <c r="A14" s="1238"/>
      <c r="B14" s="1226"/>
      <c r="C14" s="1226"/>
    </row>
    <row r="15" spans="1:9">
      <c r="A15" s="1239" t="s">
        <v>1195</v>
      </c>
      <c r="B15" s="1226"/>
      <c r="C15" s="1226"/>
    </row>
    <row r="16" spans="1:9">
      <c r="A16" s="1240" t="s">
        <v>1196</v>
      </c>
      <c r="B16" s="1226"/>
      <c r="C16" s="1226"/>
    </row>
    <row r="17" spans="1:3">
      <c r="A17" s="1238"/>
      <c r="B17" s="1226"/>
      <c r="C17" s="1226"/>
    </row>
    <row r="18" spans="1:3">
      <c r="A18" s="1238"/>
      <c r="B18" s="1226"/>
      <c r="C18" s="1226"/>
    </row>
    <row r="19" spans="1:3">
      <c r="A19" s="1238"/>
      <c r="B19" s="1226"/>
      <c r="C19" s="1226"/>
    </row>
    <row r="20" spans="1:3">
      <c r="A20" s="1238"/>
      <c r="B20" s="1226"/>
      <c r="C20" s="1226"/>
    </row>
    <row r="21" spans="1:3">
      <c r="A21" s="1238"/>
      <c r="B21" s="1226"/>
      <c r="C21" s="1226"/>
    </row>
    <row r="22" spans="1:3">
      <c r="A22" s="1238"/>
      <c r="B22" s="1226"/>
      <c r="C22" s="1226"/>
    </row>
    <row r="23" spans="1:3">
      <c r="A23" s="1238"/>
      <c r="B23" s="1226"/>
      <c r="C23" s="1226"/>
    </row>
    <row r="24" spans="1:3">
      <c r="A24" s="1238"/>
      <c r="B24" s="1226"/>
      <c r="C24" s="1226"/>
    </row>
    <row r="25" spans="1:3">
      <c r="A25" s="1238"/>
      <c r="B25" s="1226"/>
      <c r="C25" s="1226"/>
    </row>
    <row r="26" spans="1:3">
      <c r="A26" s="1238"/>
      <c r="B26" s="1226"/>
      <c r="C26" s="1226"/>
    </row>
    <row r="27" spans="1:3">
      <c r="A27" s="1238"/>
      <c r="B27" s="1226"/>
      <c r="C27" s="1226"/>
    </row>
    <row r="28" spans="1:3">
      <c r="A28" s="1238"/>
      <c r="B28" s="1226"/>
      <c r="C28" s="1226"/>
    </row>
    <row r="29" spans="1:3" ht="14.25" customHeight="1">
      <c r="A29" s="1238"/>
      <c r="B29" s="1226"/>
      <c r="C29" s="1226"/>
    </row>
    <row r="30" spans="1:3" ht="14.25" customHeight="1">
      <c r="A30" s="1238"/>
      <c r="B30" s="1226"/>
      <c r="C30" s="1226"/>
    </row>
    <row r="31" spans="1:3" ht="14.25" customHeight="1">
      <c r="A31" s="1238"/>
      <c r="B31" s="1226"/>
      <c r="C31" s="1226"/>
    </row>
    <row r="32" spans="1:3" ht="14.25" customHeight="1">
      <c r="A32" s="1241" t="s">
        <v>988</v>
      </c>
      <c r="B32" s="1226"/>
      <c r="C32" s="1226"/>
    </row>
    <row r="33" spans="1:7">
      <c r="A33" s="1238"/>
      <c r="B33" s="1226"/>
      <c r="C33" s="1226"/>
    </row>
    <row r="34" spans="1:7" ht="15.75">
      <c r="A34" s="1242" t="s">
        <v>1197</v>
      </c>
      <c r="B34" s="1243"/>
      <c r="C34" s="1243"/>
    </row>
    <row r="35" spans="1:7">
      <c r="A35" s="1244" t="s">
        <v>1198</v>
      </c>
      <c r="B35" s="1244">
        <v>2008</v>
      </c>
      <c r="C35" s="1244">
        <v>2009</v>
      </c>
      <c r="D35" s="1244">
        <v>2010</v>
      </c>
    </row>
    <row r="36" spans="1:7">
      <c r="A36" s="1232" t="s">
        <v>1199</v>
      </c>
      <c r="B36" s="1245">
        <v>12</v>
      </c>
      <c r="C36" s="1245">
        <v>12</v>
      </c>
      <c r="D36" s="1245">
        <v>12</v>
      </c>
    </row>
    <row r="37" spans="1:7">
      <c r="A37" s="1232" t="s">
        <v>1200</v>
      </c>
      <c r="B37" s="1246">
        <v>52</v>
      </c>
      <c r="C37" s="1246" t="s">
        <v>911</v>
      </c>
      <c r="D37" s="1246" t="s">
        <v>911</v>
      </c>
    </row>
    <row r="38" spans="1:7">
      <c r="A38" s="1232" t="s">
        <v>1201</v>
      </c>
      <c r="B38" s="1246">
        <v>2596</v>
      </c>
      <c r="C38" s="1246">
        <v>2652</v>
      </c>
      <c r="D38" s="1246">
        <v>2582</v>
      </c>
    </row>
    <row r="39" spans="1:7">
      <c r="A39" s="1232" t="s">
        <v>1202</v>
      </c>
      <c r="B39" s="1246">
        <v>106200</v>
      </c>
      <c r="C39" s="1246">
        <v>105100</v>
      </c>
      <c r="D39" s="1246">
        <v>105200</v>
      </c>
    </row>
    <row r="40" spans="1:7">
      <c r="A40" s="1232" t="s">
        <v>1203</v>
      </c>
      <c r="B40" s="1246">
        <v>2786</v>
      </c>
      <c r="C40" s="1246">
        <v>1822</v>
      </c>
      <c r="D40" s="1246">
        <v>2026</v>
      </c>
    </row>
    <row r="41" spans="1:7">
      <c r="A41" s="1232" t="s">
        <v>1204</v>
      </c>
      <c r="B41" s="1246">
        <v>1379800</v>
      </c>
      <c r="C41" s="1246">
        <v>1331900</v>
      </c>
      <c r="D41" s="1246">
        <v>1386700</v>
      </c>
    </row>
    <row r="42" spans="1:7">
      <c r="A42" s="1232" t="s">
        <v>1205</v>
      </c>
      <c r="B42" s="1246">
        <v>10979049</v>
      </c>
      <c r="C42" s="1246" t="s">
        <v>911</v>
      </c>
      <c r="D42" s="1246" t="s">
        <v>911</v>
      </c>
    </row>
    <row r="43" spans="1:7">
      <c r="A43" s="1232" t="s">
        <v>1206</v>
      </c>
      <c r="B43" s="1246">
        <v>776705</v>
      </c>
      <c r="C43" s="1246" t="s">
        <v>911</v>
      </c>
      <c r="D43" s="1246" t="s">
        <v>911</v>
      </c>
    </row>
    <row r="44" spans="1:7">
      <c r="A44" s="1247" t="s">
        <v>1207</v>
      </c>
      <c r="B44" s="1248">
        <v>33338</v>
      </c>
      <c r="C44" s="1248" t="s">
        <v>911</v>
      </c>
      <c r="D44" s="1248" t="s">
        <v>911</v>
      </c>
    </row>
    <row r="45" spans="1:7">
      <c r="A45" s="1241" t="s">
        <v>988</v>
      </c>
      <c r="B45" s="1249"/>
      <c r="C45" s="1249"/>
      <c r="G45" s="1232"/>
    </row>
    <row r="46" spans="1:7">
      <c r="A46" s="1250"/>
      <c r="B46" s="1249"/>
      <c r="C46" s="1249"/>
      <c r="G46" s="1232"/>
    </row>
    <row r="47" spans="1:7">
      <c r="A47" s="1251" t="s">
        <v>1208</v>
      </c>
      <c r="B47" s="1252"/>
      <c r="C47" s="1252"/>
      <c r="D47" s="1253"/>
      <c r="E47" s="1253"/>
    </row>
    <row r="48" spans="1:7" ht="28.5" customHeight="1">
      <c r="A48" s="1254" t="s">
        <v>1209</v>
      </c>
      <c r="B48" s="1254"/>
      <c r="C48" s="1254">
        <v>2008</v>
      </c>
      <c r="D48" s="1254">
        <v>2009</v>
      </c>
      <c r="E48" s="1254">
        <v>2010</v>
      </c>
    </row>
    <row r="49" spans="1:8">
      <c r="A49" s="1255" t="s">
        <v>285</v>
      </c>
      <c r="B49" s="1256"/>
      <c r="C49" s="1256">
        <v>39</v>
      </c>
      <c r="D49" s="1256">
        <v>39</v>
      </c>
      <c r="E49" s="1257">
        <v>33</v>
      </c>
    </row>
    <row r="50" spans="1:8">
      <c r="A50" s="1258" t="s">
        <v>1089</v>
      </c>
      <c r="B50" s="1256"/>
      <c r="C50" s="1256">
        <v>12</v>
      </c>
      <c r="D50" s="1256">
        <v>12</v>
      </c>
      <c r="E50" s="1256">
        <v>12</v>
      </c>
    </row>
    <row r="51" spans="1:8">
      <c r="A51" s="1258" t="s">
        <v>1090</v>
      </c>
      <c r="B51" s="1256"/>
      <c r="C51" s="1256">
        <v>25</v>
      </c>
      <c r="D51" s="1256">
        <v>25</v>
      </c>
      <c r="E51" s="1256">
        <v>19</v>
      </c>
    </row>
    <row r="52" spans="1:8">
      <c r="A52" s="1258" t="s">
        <v>1210</v>
      </c>
      <c r="B52" s="1256"/>
      <c r="C52" s="1256">
        <v>2</v>
      </c>
      <c r="D52" s="1256">
        <v>2</v>
      </c>
      <c r="E52" s="1256">
        <v>2</v>
      </c>
    </row>
    <row r="53" spans="1:8">
      <c r="A53" s="1259" t="s">
        <v>289</v>
      </c>
      <c r="B53" s="1256"/>
      <c r="C53" s="1256">
        <v>24</v>
      </c>
      <c r="D53" s="1256">
        <v>23</v>
      </c>
      <c r="E53" s="1256">
        <v>18</v>
      </c>
    </row>
    <row r="54" spans="1:8">
      <c r="A54" s="1258" t="s">
        <v>1089</v>
      </c>
      <c r="B54" s="1256"/>
      <c r="C54" s="1256">
        <v>4</v>
      </c>
      <c r="D54" s="1256">
        <v>4</v>
      </c>
      <c r="E54" s="1256">
        <v>4</v>
      </c>
    </row>
    <row r="55" spans="1:8">
      <c r="A55" s="1258" t="s">
        <v>1090</v>
      </c>
      <c r="B55" s="1256"/>
      <c r="C55" s="1256">
        <v>19</v>
      </c>
      <c r="D55" s="1256">
        <v>18</v>
      </c>
      <c r="E55" s="1256">
        <v>13</v>
      </c>
    </row>
    <row r="56" spans="1:8">
      <c r="A56" s="1258" t="s">
        <v>1210</v>
      </c>
      <c r="B56" s="1256"/>
      <c r="C56" s="1256">
        <v>1</v>
      </c>
      <c r="D56" s="1256">
        <v>1</v>
      </c>
      <c r="E56" s="1256">
        <v>1</v>
      </c>
    </row>
    <row r="57" spans="1:8">
      <c r="A57" s="1259" t="s">
        <v>290</v>
      </c>
      <c r="B57" s="1256"/>
      <c r="C57" s="1256">
        <v>9</v>
      </c>
      <c r="D57" s="1256">
        <v>10</v>
      </c>
      <c r="E57" s="1256">
        <v>9</v>
      </c>
    </row>
    <row r="58" spans="1:8" ht="15.75">
      <c r="A58" s="1258" t="s">
        <v>1089</v>
      </c>
      <c r="B58" s="1256"/>
      <c r="C58" s="1256">
        <v>3</v>
      </c>
      <c r="D58" s="1256">
        <v>3</v>
      </c>
      <c r="E58" s="1256">
        <v>3</v>
      </c>
      <c r="H58" s="1260"/>
    </row>
    <row r="59" spans="1:8">
      <c r="A59" s="1258" t="s">
        <v>1090</v>
      </c>
      <c r="B59" s="1256"/>
      <c r="C59" s="1256">
        <v>5</v>
      </c>
      <c r="D59" s="1256">
        <v>6</v>
      </c>
      <c r="E59" s="1256">
        <v>5</v>
      </c>
    </row>
    <row r="60" spans="1:8">
      <c r="A60" s="1258" t="s">
        <v>1210</v>
      </c>
      <c r="B60" s="1256"/>
      <c r="C60" s="1256">
        <v>1</v>
      </c>
      <c r="D60" s="1256">
        <v>1</v>
      </c>
      <c r="E60" s="1256">
        <v>1</v>
      </c>
    </row>
    <row r="61" spans="1:8" ht="15.75">
      <c r="A61" s="1261" t="s">
        <v>155</v>
      </c>
      <c r="B61" s="1256"/>
      <c r="C61" s="1256">
        <v>6</v>
      </c>
      <c r="D61" s="1256">
        <v>6</v>
      </c>
      <c r="E61" s="1256">
        <v>6</v>
      </c>
      <c r="H61" s="1260"/>
    </row>
    <row r="62" spans="1:8">
      <c r="A62" s="1258" t="s">
        <v>1089</v>
      </c>
      <c r="B62" s="1256"/>
      <c r="C62" s="1256">
        <v>5</v>
      </c>
      <c r="D62" s="1256">
        <v>5</v>
      </c>
      <c r="E62" s="1256">
        <v>5</v>
      </c>
    </row>
    <row r="63" spans="1:8">
      <c r="A63" s="1258" t="s">
        <v>1090</v>
      </c>
      <c r="B63" s="1256"/>
      <c r="C63" s="1256">
        <v>1</v>
      </c>
      <c r="D63" s="1256">
        <v>1</v>
      </c>
      <c r="E63" s="1256">
        <v>1</v>
      </c>
    </row>
    <row r="64" spans="1:8">
      <c r="A64" s="1262" t="s">
        <v>1210</v>
      </c>
      <c r="B64" s="1263"/>
      <c r="C64" s="1263">
        <v>0</v>
      </c>
      <c r="D64" s="1263">
        <v>0</v>
      </c>
      <c r="E64" s="1263">
        <v>0</v>
      </c>
    </row>
    <row r="65" spans="1:12" ht="15.75">
      <c r="A65" s="1241" t="s">
        <v>988</v>
      </c>
      <c r="B65" s="1252"/>
      <c r="C65" s="1252"/>
      <c r="D65" s="1253"/>
      <c r="E65" s="1253"/>
      <c r="H65" s="1260"/>
    </row>
    <row r="66" spans="1:12">
      <c r="A66" s="1264"/>
      <c r="B66" s="1249"/>
      <c r="C66" s="1249"/>
    </row>
    <row r="67" spans="1:12">
      <c r="A67" s="1240" t="s">
        <v>1211</v>
      </c>
      <c r="B67" s="1111"/>
      <c r="C67" s="1111"/>
      <c r="D67" s="1111"/>
      <c r="E67" s="1111"/>
    </row>
    <row r="68" spans="1:12">
      <c r="A68" s="1254" t="s">
        <v>1209</v>
      </c>
      <c r="B68" s="1254"/>
      <c r="C68" s="1254">
        <v>2008</v>
      </c>
      <c r="D68" s="1254">
        <v>2009</v>
      </c>
      <c r="E68" s="1254">
        <v>2010</v>
      </c>
      <c r="H68" s="1265"/>
      <c r="I68" s="1265"/>
      <c r="J68" s="1265"/>
      <c r="K68" s="1265"/>
      <c r="L68" s="1265"/>
    </row>
    <row r="69" spans="1:12">
      <c r="A69" s="1266" t="s">
        <v>285</v>
      </c>
      <c r="B69" s="1267"/>
      <c r="C69" s="1267"/>
      <c r="D69" s="1267"/>
      <c r="E69" s="1268"/>
      <c r="H69" s="1265"/>
      <c r="I69" s="1265"/>
      <c r="J69" s="1265"/>
      <c r="K69" s="1265"/>
      <c r="L69" s="1265"/>
    </row>
    <row r="70" spans="1:12">
      <c r="A70" s="1269" t="s">
        <v>1079</v>
      </c>
      <c r="B70" s="1256"/>
      <c r="C70" s="1256">
        <v>39</v>
      </c>
      <c r="D70" s="1256">
        <v>39</v>
      </c>
      <c r="E70" s="1256" t="s">
        <v>1212</v>
      </c>
      <c r="H70" s="2789"/>
      <c r="I70" s="2789"/>
      <c r="J70" s="2789"/>
      <c r="K70" s="2789"/>
      <c r="L70" s="2789"/>
    </row>
    <row r="71" spans="1:12">
      <c r="A71" s="1270" t="s">
        <v>1080</v>
      </c>
      <c r="B71" s="1256"/>
      <c r="C71" s="1256">
        <v>386</v>
      </c>
      <c r="D71" s="1256">
        <v>360</v>
      </c>
      <c r="E71" s="1256">
        <v>435</v>
      </c>
      <c r="H71" s="2789"/>
      <c r="I71" s="2789"/>
      <c r="J71" s="2789"/>
      <c r="K71" s="2789"/>
      <c r="L71" s="2789"/>
    </row>
    <row r="72" spans="1:12">
      <c r="A72" s="1269" t="s">
        <v>1081</v>
      </c>
      <c r="B72" s="1256"/>
      <c r="C72" s="1256">
        <v>196</v>
      </c>
      <c r="D72" s="1256">
        <v>207</v>
      </c>
      <c r="E72" s="1256">
        <v>239</v>
      </c>
      <c r="H72" s="2789"/>
      <c r="I72" s="2789"/>
      <c r="J72" s="2789"/>
      <c r="K72" s="2789"/>
      <c r="L72" s="2789"/>
    </row>
    <row r="73" spans="1:12" ht="15.75">
      <c r="A73" s="1260" t="s">
        <v>1022</v>
      </c>
      <c r="B73" s="1256"/>
      <c r="C73" s="1256"/>
      <c r="D73" s="1256"/>
      <c r="E73" s="1256"/>
      <c r="H73" s="2789"/>
      <c r="I73" s="2789"/>
      <c r="J73" s="2789"/>
      <c r="K73" s="2789"/>
      <c r="L73" s="2789"/>
    </row>
    <row r="74" spans="1:12" ht="15" customHeight="1">
      <c r="A74" s="1269" t="s">
        <v>1079</v>
      </c>
      <c r="B74" s="1256"/>
      <c r="C74" s="1256">
        <v>24</v>
      </c>
      <c r="D74" s="1256">
        <v>23</v>
      </c>
      <c r="E74" s="1256">
        <v>18</v>
      </c>
      <c r="H74" s="2789"/>
      <c r="I74" s="2789"/>
      <c r="J74" s="2789"/>
      <c r="K74" s="2789"/>
      <c r="L74" s="2789"/>
    </row>
    <row r="75" spans="1:12">
      <c r="A75" s="1270" t="s">
        <v>1080</v>
      </c>
      <c r="B75" s="1256"/>
      <c r="C75" s="1256">
        <v>286</v>
      </c>
      <c r="D75" s="1256">
        <v>260</v>
      </c>
      <c r="E75" s="1256">
        <v>310</v>
      </c>
      <c r="G75" s="1271"/>
      <c r="H75" s="2789"/>
      <c r="I75" s="2789"/>
      <c r="J75" s="2789"/>
      <c r="K75" s="2789"/>
      <c r="L75" s="2789"/>
    </row>
    <row r="76" spans="1:12">
      <c r="A76" s="1269" t="s">
        <v>1081</v>
      </c>
      <c r="B76" s="1256"/>
      <c r="C76" s="1256">
        <v>125</v>
      </c>
      <c r="D76" s="1256">
        <v>134</v>
      </c>
      <c r="E76" s="1256">
        <v>168</v>
      </c>
      <c r="G76" s="1271"/>
      <c r="H76" s="2789"/>
      <c r="I76" s="2789"/>
      <c r="J76" s="2789"/>
      <c r="K76" s="2789"/>
      <c r="L76" s="2789"/>
    </row>
    <row r="77" spans="1:12" ht="15.75">
      <c r="A77" s="1260" t="s">
        <v>1023</v>
      </c>
      <c r="B77" s="1256"/>
      <c r="C77" s="1256"/>
      <c r="D77" s="1256"/>
      <c r="E77" s="1256"/>
      <c r="G77" s="1271"/>
      <c r="H77" s="2789"/>
      <c r="I77" s="2789"/>
      <c r="J77" s="2789"/>
      <c r="K77" s="2789"/>
      <c r="L77" s="2789"/>
    </row>
    <row r="78" spans="1:12">
      <c r="A78" s="1269" t="s">
        <v>1079</v>
      </c>
      <c r="B78" s="1256"/>
      <c r="C78" s="1256">
        <v>9</v>
      </c>
      <c r="D78" s="1256">
        <v>10</v>
      </c>
      <c r="E78" s="1256">
        <v>9</v>
      </c>
      <c r="G78" s="1271"/>
      <c r="H78" s="2789"/>
      <c r="I78" s="2789"/>
      <c r="J78" s="2789"/>
      <c r="K78" s="2789"/>
      <c r="L78" s="2789"/>
    </row>
    <row r="79" spans="1:12">
      <c r="A79" s="1270" t="s">
        <v>1080</v>
      </c>
      <c r="B79" s="1256"/>
      <c r="C79" s="1256">
        <v>95</v>
      </c>
      <c r="D79" s="1256">
        <v>95</v>
      </c>
      <c r="E79" s="1256">
        <v>110</v>
      </c>
      <c r="G79" s="1271"/>
      <c r="H79" s="2789"/>
      <c r="I79" s="2789"/>
      <c r="J79" s="2789"/>
      <c r="K79" s="2789"/>
      <c r="L79" s="2789"/>
    </row>
    <row r="80" spans="1:12">
      <c r="A80" s="1269" t="s">
        <v>1081</v>
      </c>
      <c r="B80" s="1256"/>
      <c r="C80" s="1256">
        <v>66</v>
      </c>
      <c r="D80" s="1256">
        <v>68</v>
      </c>
      <c r="E80" s="1256">
        <v>68</v>
      </c>
      <c r="G80" s="1271"/>
      <c r="H80" s="2789"/>
      <c r="I80" s="2789"/>
      <c r="J80" s="2789"/>
      <c r="K80" s="2789"/>
      <c r="L80" s="2789"/>
    </row>
    <row r="81" spans="1:13" ht="15.75">
      <c r="A81" s="1260" t="s">
        <v>155</v>
      </c>
      <c r="B81" s="1256"/>
      <c r="C81" s="1256"/>
      <c r="D81" s="1256"/>
      <c r="E81" s="1256"/>
      <c r="G81" s="1271"/>
      <c r="H81" s="2789"/>
      <c r="I81" s="2789"/>
      <c r="J81" s="2789"/>
      <c r="K81" s="2789"/>
      <c r="L81" s="2789"/>
    </row>
    <row r="82" spans="1:13" ht="15" customHeight="1">
      <c r="A82" s="1269" t="s">
        <v>1079</v>
      </c>
      <c r="B82" s="1256"/>
      <c r="C82" s="1256">
        <v>6</v>
      </c>
      <c r="D82" s="1256">
        <v>6</v>
      </c>
      <c r="E82" s="1256">
        <v>6</v>
      </c>
      <c r="G82" s="1271"/>
      <c r="H82" s="2789"/>
      <c r="I82" s="2789"/>
      <c r="J82" s="2789"/>
      <c r="K82" s="2789"/>
      <c r="L82" s="2789"/>
      <c r="M82" s="1272" t="s">
        <v>911</v>
      </c>
    </row>
    <row r="83" spans="1:13" ht="19.5" customHeight="1">
      <c r="A83" s="1270" t="s">
        <v>1080</v>
      </c>
      <c r="B83" s="1256"/>
      <c r="C83" s="1256">
        <v>5</v>
      </c>
      <c r="D83" s="1256">
        <v>5</v>
      </c>
      <c r="E83" s="1256">
        <v>15</v>
      </c>
      <c r="G83" s="1271"/>
      <c r="H83" s="2791"/>
      <c r="I83" s="2791"/>
      <c r="J83" s="2791"/>
      <c r="K83" s="2791"/>
      <c r="L83" s="1273"/>
    </row>
    <row r="84" spans="1:13">
      <c r="A84" s="1274" t="s">
        <v>1081</v>
      </c>
      <c r="B84" s="1263"/>
      <c r="C84" s="1263">
        <v>5</v>
      </c>
      <c r="D84" s="1263">
        <v>5</v>
      </c>
      <c r="E84" s="1263">
        <v>3</v>
      </c>
      <c r="G84" s="1275"/>
      <c r="H84" s="2789"/>
      <c r="I84" s="2789"/>
      <c r="J84" s="2789"/>
      <c r="K84" s="2789"/>
      <c r="L84" s="2789"/>
    </row>
    <row r="85" spans="1:13">
      <c r="A85" s="1241" t="s">
        <v>935</v>
      </c>
      <c r="B85" s="1252"/>
      <c r="C85" s="1252"/>
      <c r="D85" s="1253"/>
      <c r="E85" s="1253"/>
      <c r="G85" s="1275"/>
      <c r="H85" s="2789"/>
      <c r="I85" s="2789"/>
      <c r="J85" s="2789"/>
      <c r="K85" s="2789"/>
      <c r="L85" s="2789"/>
    </row>
    <row r="86" spans="1:13" ht="15" customHeight="1">
      <c r="A86" s="2793" t="s">
        <v>1213</v>
      </c>
      <c r="B86" s="2793"/>
      <c r="C86" s="2793"/>
      <c r="D86" s="2793"/>
      <c r="E86" s="2793"/>
      <c r="G86" s="1275"/>
      <c r="H86" s="1276"/>
      <c r="I86" s="1276"/>
      <c r="J86" s="1276"/>
      <c r="K86" s="1276"/>
      <c r="L86" s="1276"/>
    </row>
    <row r="87" spans="1:13" ht="14.25" customHeight="1">
      <c r="A87" s="2793"/>
      <c r="B87" s="2793"/>
      <c r="C87" s="2793"/>
      <c r="D87" s="2793"/>
      <c r="E87" s="2793"/>
      <c r="G87" s="1275"/>
      <c r="H87" s="1276"/>
      <c r="I87" s="1276"/>
      <c r="J87" s="1276"/>
      <c r="K87" s="1276"/>
      <c r="L87" s="1276"/>
    </row>
    <row r="88" spans="1:13" ht="15" customHeight="1">
      <c r="A88" s="1277"/>
      <c r="B88" s="1278"/>
      <c r="C88" s="1278"/>
      <c r="D88" s="1279"/>
      <c r="E88" s="1279"/>
      <c r="G88" s="1275"/>
      <c r="H88" s="1276"/>
      <c r="I88" s="1276"/>
      <c r="J88" s="1276"/>
      <c r="K88" s="1276"/>
      <c r="L88" s="1276"/>
    </row>
    <row r="89" spans="1:13" ht="15" customHeight="1">
      <c r="A89" s="1242" t="s">
        <v>1214</v>
      </c>
      <c r="B89" s="1280"/>
      <c r="C89" s="1280"/>
      <c r="D89" s="1280"/>
      <c r="E89" s="1280"/>
      <c r="G89" s="1275"/>
      <c r="H89" s="1265"/>
      <c r="I89" s="1276"/>
      <c r="J89" s="1276"/>
      <c r="K89" s="1276"/>
      <c r="L89" s="1276"/>
    </row>
    <row r="90" spans="1:13">
      <c r="A90" s="2794" t="s">
        <v>1215</v>
      </c>
      <c r="B90" s="2794"/>
      <c r="C90" s="2794"/>
      <c r="D90" s="2794"/>
      <c r="E90" s="1244" t="s">
        <v>1216</v>
      </c>
      <c r="G90" s="1275"/>
      <c r="H90" s="2791"/>
      <c r="I90" s="2791"/>
      <c r="J90" s="2791"/>
      <c r="K90" s="2791"/>
      <c r="L90" s="1273"/>
    </row>
    <row r="91" spans="1:13">
      <c r="A91" s="2792" t="s">
        <v>1217</v>
      </c>
      <c r="B91" s="2792"/>
      <c r="C91" s="2792"/>
      <c r="D91" s="2792"/>
      <c r="E91" s="1281">
        <v>38.777044193124922</v>
      </c>
      <c r="F91" s="1282"/>
      <c r="G91" s="1275"/>
      <c r="H91" s="1283"/>
      <c r="I91" s="1283"/>
      <c r="J91" s="1283"/>
      <c r="K91" s="1283"/>
      <c r="L91" s="1283"/>
    </row>
    <row r="92" spans="1:13">
      <c r="A92" s="2795" t="s">
        <v>1218</v>
      </c>
      <c r="B92" s="2795"/>
      <c r="C92" s="2795"/>
      <c r="D92" s="2795"/>
      <c r="E92" s="1281">
        <v>27.74871052352059</v>
      </c>
      <c r="F92" s="1282"/>
      <c r="G92" s="1275"/>
      <c r="H92" s="1276"/>
      <c r="I92" s="1276"/>
      <c r="J92" s="1276"/>
      <c r="K92" s="1276"/>
      <c r="L92" s="1276"/>
    </row>
    <row r="93" spans="1:13">
      <c r="A93" s="2792" t="s">
        <v>1219</v>
      </c>
      <c r="B93" s="2792"/>
      <c r="C93" s="2792"/>
      <c r="D93" s="2792"/>
      <c r="E93" s="1281">
        <v>23.632143577723578</v>
      </c>
      <c r="F93" s="1282"/>
      <c r="G93" s="1275"/>
      <c r="H93" s="1276"/>
      <c r="I93" s="1276"/>
      <c r="J93" s="1276"/>
      <c r="K93" s="1276"/>
      <c r="L93" s="1276"/>
    </row>
    <row r="94" spans="1:13" ht="15" customHeight="1">
      <c r="A94" s="2796" t="s">
        <v>1220</v>
      </c>
      <c r="B94" s="2796"/>
      <c r="C94" s="2796"/>
      <c r="D94" s="2796"/>
      <c r="E94" s="1281">
        <v>7.2166976086811783</v>
      </c>
      <c r="F94" s="1282"/>
      <c r="G94" s="1275"/>
      <c r="H94" s="1276"/>
      <c r="I94" s="1276"/>
      <c r="J94" s="1276"/>
      <c r="K94" s="1276"/>
      <c r="L94" s="1276"/>
    </row>
    <row r="95" spans="1:13">
      <c r="A95" s="2792" t="s">
        <v>1221</v>
      </c>
      <c r="B95" s="2792"/>
      <c r="C95" s="2792"/>
      <c r="D95" s="2792"/>
      <c r="E95" s="1281">
        <v>2.1345161941169684</v>
      </c>
      <c r="F95" s="1282"/>
      <c r="G95" s="1275"/>
      <c r="H95" s="1276"/>
      <c r="I95" s="1276"/>
      <c r="J95" s="1276"/>
      <c r="K95" s="1276"/>
      <c r="L95" s="1276"/>
    </row>
    <row r="96" spans="1:13">
      <c r="A96" s="2795" t="s">
        <v>1222</v>
      </c>
      <c r="B96" s="2795"/>
      <c r="C96" s="2795"/>
      <c r="D96" s="2795"/>
      <c r="E96" s="1281">
        <v>9.8594319442545686</v>
      </c>
      <c r="F96" s="1282"/>
      <c r="G96" s="1275"/>
      <c r="H96" s="1276"/>
      <c r="I96" s="1276"/>
      <c r="J96" s="1276"/>
      <c r="K96" s="1276"/>
      <c r="L96" s="1276"/>
    </row>
    <row r="97" spans="1:12">
      <c r="A97" s="2792" t="s">
        <v>1223</v>
      </c>
      <c r="B97" s="2792"/>
      <c r="C97" s="2792"/>
      <c r="D97" s="2792"/>
      <c r="E97" s="1281">
        <v>7.5724503077006737</v>
      </c>
      <c r="F97" s="1282"/>
      <c r="G97" s="1275"/>
      <c r="H97" s="1276"/>
      <c r="I97" s="1276"/>
      <c r="J97" s="1276"/>
      <c r="K97" s="1276"/>
      <c r="L97" s="1276"/>
    </row>
    <row r="98" spans="1:12">
      <c r="A98" s="2795" t="s">
        <v>1224</v>
      </c>
      <c r="B98" s="2795"/>
      <c r="C98" s="2795"/>
      <c r="D98" s="2795"/>
      <c r="E98" s="1281">
        <v>2.7951997780103159</v>
      </c>
      <c r="F98" s="1282"/>
      <c r="G98" s="1275"/>
      <c r="H98" s="1276"/>
      <c r="I98" s="1276"/>
      <c r="J98" s="1276"/>
      <c r="K98" s="1276"/>
      <c r="L98" s="1276"/>
    </row>
    <row r="99" spans="1:12">
      <c r="A99" s="2792" t="s">
        <v>1225</v>
      </c>
      <c r="B99" s="2792"/>
      <c r="C99" s="2792"/>
      <c r="D99" s="2792"/>
      <c r="E99" s="1281">
        <v>3.1001306628841685</v>
      </c>
      <c r="F99" s="1282"/>
      <c r="G99" s="1275"/>
      <c r="H99" s="1276"/>
      <c r="I99" s="1276"/>
      <c r="J99" s="1276"/>
      <c r="K99" s="1276"/>
      <c r="L99" s="1276"/>
    </row>
    <row r="100" spans="1:12">
      <c r="A100" s="2792" t="s">
        <v>1226</v>
      </c>
      <c r="B100" s="2792"/>
      <c r="C100" s="2792"/>
      <c r="D100" s="2792"/>
      <c r="E100" s="1281">
        <v>2.8968434063016</v>
      </c>
      <c r="F100" s="1282"/>
      <c r="G100" s="1275"/>
      <c r="H100" s="1276"/>
      <c r="I100" s="1276"/>
      <c r="J100" s="1276"/>
      <c r="K100" s="1276"/>
      <c r="L100" s="1276"/>
    </row>
    <row r="101" spans="1:12">
      <c r="A101" s="2795" t="s">
        <v>1227</v>
      </c>
      <c r="B101" s="2795"/>
      <c r="C101" s="2795"/>
      <c r="D101" s="2795"/>
      <c r="E101" s="1281">
        <v>2.4394470789908209</v>
      </c>
      <c r="F101" s="1282"/>
      <c r="G101" s="1275"/>
      <c r="H101" s="1276"/>
      <c r="I101" s="1276"/>
      <c r="J101" s="1276"/>
      <c r="K101" s="1276"/>
      <c r="L101" s="1276"/>
    </row>
    <row r="102" spans="1:12">
      <c r="A102" s="2792" t="s">
        <v>1228</v>
      </c>
      <c r="B102" s="2792"/>
      <c r="C102" s="2792"/>
      <c r="D102" s="2792"/>
      <c r="E102" s="1281">
        <v>1.9312289375344001</v>
      </c>
      <c r="F102" s="1282"/>
      <c r="G102" s="1275"/>
      <c r="H102" s="1276"/>
      <c r="I102" s="1276"/>
      <c r="J102" s="1276"/>
      <c r="K102" s="1276"/>
      <c r="L102" s="1276"/>
    </row>
    <row r="103" spans="1:12" ht="15" customHeight="1">
      <c r="A103" s="2792" t="s">
        <v>1229</v>
      </c>
      <c r="B103" s="2792"/>
      <c r="C103" s="2792"/>
      <c r="D103" s="2792"/>
      <c r="E103" s="1281">
        <v>0.30493088487385261</v>
      </c>
      <c r="F103" s="1282"/>
      <c r="G103" s="1275"/>
      <c r="H103" s="1276"/>
      <c r="I103" s="1276"/>
      <c r="J103" s="1276"/>
      <c r="K103" s="1276"/>
      <c r="L103" s="1276"/>
    </row>
    <row r="104" spans="1:12" ht="15" customHeight="1">
      <c r="A104" s="2792" t="s">
        <v>1230</v>
      </c>
      <c r="B104" s="2792"/>
      <c r="C104" s="2792"/>
      <c r="D104" s="2792"/>
      <c r="E104" s="1281">
        <v>0.86397084047591577</v>
      </c>
      <c r="F104" s="1282"/>
      <c r="G104" s="1275"/>
      <c r="H104" s="1276"/>
      <c r="I104" s="1276"/>
      <c r="J104" s="1276"/>
      <c r="K104" s="1276"/>
      <c r="L104" s="1276"/>
    </row>
    <row r="105" spans="1:12">
      <c r="A105" s="2795" t="s">
        <v>1231</v>
      </c>
      <c r="B105" s="2795"/>
      <c r="C105" s="2795"/>
      <c r="D105" s="2795"/>
      <c r="E105" s="1281">
        <v>0.50821814145642108</v>
      </c>
      <c r="F105" s="1282"/>
      <c r="G105" s="1275"/>
      <c r="H105" s="1276"/>
      <c r="I105" s="1276"/>
      <c r="J105" s="1276"/>
      <c r="K105" s="1276"/>
      <c r="L105" s="1276"/>
    </row>
    <row r="106" spans="1:12">
      <c r="A106" s="2792" t="s">
        <v>1232</v>
      </c>
      <c r="B106" s="2792"/>
      <c r="C106" s="2792"/>
      <c r="D106" s="2792"/>
      <c r="E106" s="1281">
        <v>0.20328725658256844</v>
      </c>
      <c r="F106" s="1282"/>
      <c r="G106" s="1275"/>
      <c r="H106" s="1276"/>
      <c r="I106" s="1276"/>
      <c r="J106" s="1276"/>
      <c r="K106" s="1276"/>
      <c r="L106" s="1276"/>
    </row>
    <row r="107" spans="1:12">
      <c r="A107" s="2798" t="s">
        <v>1233</v>
      </c>
      <c r="B107" s="2798"/>
      <c r="C107" s="2798"/>
      <c r="D107" s="2798"/>
      <c r="E107" s="1281">
        <v>0.20328725658256844</v>
      </c>
      <c r="F107" s="1282"/>
      <c r="G107" s="1275"/>
      <c r="H107" s="1276"/>
      <c r="I107" s="1276"/>
      <c r="J107" s="1276"/>
      <c r="K107" s="1276"/>
      <c r="L107" s="1276"/>
    </row>
    <row r="108" spans="1:12">
      <c r="A108" s="2792" t="s">
        <v>1234</v>
      </c>
      <c r="B108" s="2792"/>
      <c r="C108" s="2792"/>
      <c r="D108" s="2792"/>
      <c r="E108" s="1281">
        <v>0.10164362829128422</v>
      </c>
      <c r="F108" s="1282"/>
      <c r="G108" s="1275"/>
      <c r="H108" s="1276"/>
      <c r="I108" s="1276"/>
      <c r="J108" s="1276"/>
      <c r="K108" s="1276"/>
      <c r="L108" s="1276"/>
    </row>
    <row r="109" spans="1:12" ht="15" customHeight="1">
      <c r="A109" s="2792" t="s">
        <v>1235</v>
      </c>
      <c r="B109" s="2792"/>
      <c r="C109" s="2792"/>
      <c r="D109" s="2792"/>
      <c r="E109" s="1281">
        <v>12.807097164701812</v>
      </c>
      <c r="F109" s="1282"/>
      <c r="G109" s="1275"/>
      <c r="H109" s="1276"/>
      <c r="I109" s="1276"/>
      <c r="J109" s="1276"/>
      <c r="K109" s="1276"/>
      <c r="L109" s="1276"/>
    </row>
    <row r="110" spans="1:12">
      <c r="A110" s="2799" t="s">
        <v>1236</v>
      </c>
      <c r="B110" s="2799"/>
      <c r="C110" s="2799"/>
      <c r="D110" s="2799"/>
      <c r="E110" s="1284">
        <v>1.2197235394954105</v>
      </c>
      <c r="F110" s="1282"/>
      <c r="G110" s="1275"/>
      <c r="H110" s="1276"/>
      <c r="I110" s="1276"/>
      <c r="J110" s="1276"/>
      <c r="K110" s="1276"/>
      <c r="L110" s="1276"/>
    </row>
    <row r="111" spans="1:12">
      <c r="A111" s="1241" t="s">
        <v>935</v>
      </c>
      <c r="B111" s="1249"/>
      <c r="C111" s="1249"/>
      <c r="D111" s="1249"/>
      <c r="E111" s="1249"/>
      <c r="F111" s="1282"/>
      <c r="G111" s="1275"/>
      <c r="H111" s="1276"/>
      <c r="I111" s="1276"/>
      <c r="J111" s="1276"/>
      <c r="K111" s="1276"/>
      <c r="L111" s="1276"/>
    </row>
    <row r="112" spans="1:12">
      <c r="B112" s="1249"/>
      <c r="C112" s="1249"/>
      <c r="D112" s="1249"/>
      <c r="E112" s="1249"/>
      <c r="F112" s="1282"/>
      <c r="G112" s="1275"/>
      <c r="H112" s="1276"/>
      <c r="I112" s="1276"/>
      <c r="J112" s="1276"/>
      <c r="K112" s="1276"/>
      <c r="L112" s="1276"/>
    </row>
    <row r="113" spans="1:5" ht="15.75" customHeight="1">
      <c r="A113" s="1285" t="s">
        <v>1237</v>
      </c>
      <c r="B113" s="1286"/>
      <c r="C113" s="1286"/>
      <c r="D113" s="1286"/>
      <c r="E113" s="1286"/>
    </row>
    <row r="114" spans="1:5">
      <c r="A114" s="1254" t="s">
        <v>287</v>
      </c>
      <c r="B114" s="1254"/>
      <c r="C114" s="1254">
        <v>2008</v>
      </c>
      <c r="D114" s="1254">
        <v>2009</v>
      </c>
      <c r="E114" s="1254">
        <v>2010</v>
      </c>
    </row>
    <row r="115" spans="1:5">
      <c r="A115" s="1266" t="s">
        <v>285</v>
      </c>
      <c r="B115" s="1287"/>
      <c r="C115" s="1288"/>
      <c r="D115" s="1288"/>
      <c r="E115" s="1288"/>
    </row>
    <row r="116" spans="1:5">
      <c r="A116" s="1289" t="s">
        <v>1193</v>
      </c>
      <c r="B116" s="1286"/>
      <c r="C116" s="1290">
        <v>312.48009628970016</v>
      </c>
      <c r="D116" s="1290">
        <v>236.87868462356448</v>
      </c>
      <c r="E116" s="1290">
        <v>241.75936989081947</v>
      </c>
    </row>
    <row r="117" spans="1:5">
      <c r="A117" s="1289" t="s">
        <v>1238</v>
      </c>
      <c r="B117" s="1286"/>
      <c r="C117" s="1290">
        <v>406.18284643205413</v>
      </c>
      <c r="D117" s="1290">
        <v>445.72827598915228</v>
      </c>
      <c r="E117" s="1290">
        <v>417.80613409132371</v>
      </c>
    </row>
    <row r="118" spans="1:5">
      <c r="A118" s="1289" t="s">
        <v>1239</v>
      </c>
      <c r="B118" s="1286"/>
      <c r="C118" s="1290">
        <v>49.416554197163379</v>
      </c>
      <c r="D118" s="1290">
        <v>44.616623057130823</v>
      </c>
      <c r="E118" s="1290">
        <v>44.672374634019413</v>
      </c>
    </row>
    <row r="119" spans="1:5" ht="15.75">
      <c r="A119" s="1260" t="s">
        <v>1022</v>
      </c>
      <c r="B119" s="1286"/>
      <c r="C119" s="1288"/>
      <c r="D119" s="1288"/>
      <c r="E119" s="1288"/>
    </row>
    <row r="120" spans="1:5">
      <c r="A120" s="1289" t="s">
        <v>1193</v>
      </c>
      <c r="B120" s="1286"/>
      <c r="C120" s="1290" t="s">
        <v>911</v>
      </c>
      <c r="D120" s="1290">
        <v>294.39794309976878</v>
      </c>
      <c r="E120" s="1290">
        <v>258.25535127839345</v>
      </c>
    </row>
    <row r="121" spans="1:5">
      <c r="A121" s="1289" t="s">
        <v>1238</v>
      </c>
      <c r="B121" s="1286"/>
      <c r="C121" s="1290" t="s">
        <v>911</v>
      </c>
      <c r="D121" s="1290">
        <v>497.51580227151038</v>
      </c>
      <c r="E121" s="1290">
        <v>432.58157630102801</v>
      </c>
    </row>
    <row r="122" spans="1:5">
      <c r="A122" s="1289" t="s">
        <v>1239</v>
      </c>
      <c r="B122" s="1286"/>
      <c r="C122" s="1290" t="s">
        <v>911</v>
      </c>
      <c r="D122" s="1290">
        <v>56.55824165799099</v>
      </c>
      <c r="E122" s="1290">
        <v>49.922992372736971</v>
      </c>
    </row>
    <row r="123" spans="1:5" ht="15.75">
      <c r="A123" s="1260" t="s">
        <v>1023</v>
      </c>
      <c r="B123" s="1286"/>
      <c r="C123" s="1288"/>
      <c r="D123" s="1288"/>
      <c r="E123" s="1288"/>
    </row>
    <row r="124" spans="1:5">
      <c r="A124" s="1289" t="s">
        <v>1193</v>
      </c>
      <c r="B124" s="1286"/>
      <c r="C124" s="1290" t="s">
        <v>911</v>
      </c>
      <c r="D124" s="1290">
        <v>221.79667152212915</v>
      </c>
      <c r="E124" s="1290">
        <v>251.152280538734</v>
      </c>
    </row>
    <row r="125" spans="1:5">
      <c r="A125" s="1289" t="s">
        <v>1238</v>
      </c>
      <c r="B125" s="1286"/>
      <c r="C125" s="1290" t="s">
        <v>911</v>
      </c>
      <c r="D125" s="1290">
        <v>515.2030886491342</v>
      </c>
      <c r="E125" s="1290">
        <v>44.876905288611297</v>
      </c>
    </row>
    <row r="126" spans="1:5">
      <c r="A126" s="1289" t="s">
        <v>1239</v>
      </c>
      <c r="B126" s="1286"/>
      <c r="C126" s="1290" t="s">
        <v>911</v>
      </c>
      <c r="D126" s="1290">
        <v>41.417528539036333</v>
      </c>
      <c r="E126" s="1290">
        <v>448.59306502223603</v>
      </c>
    </row>
    <row r="127" spans="1:5" ht="15.75">
      <c r="A127" s="1260" t="s">
        <v>155</v>
      </c>
      <c r="B127" s="1286"/>
      <c r="C127" s="1291"/>
      <c r="D127" s="1291"/>
      <c r="E127" s="1291"/>
    </row>
    <row r="128" spans="1:5">
      <c r="A128" s="1289" t="s">
        <v>1193</v>
      </c>
      <c r="B128" s="1286"/>
      <c r="C128" s="1290" t="s">
        <v>911</v>
      </c>
      <c r="D128" s="1290">
        <v>115.72974424978467</v>
      </c>
      <c r="E128" s="1290">
        <v>117.73202607912781</v>
      </c>
    </row>
    <row r="129" spans="1:5">
      <c r="A129" s="1289" t="s">
        <v>1238</v>
      </c>
      <c r="B129" s="1286"/>
      <c r="C129" s="1290" t="s">
        <v>911</v>
      </c>
      <c r="D129" s="1290">
        <v>259.77634081600604</v>
      </c>
      <c r="E129" s="1290">
        <v>243.87348259247901</v>
      </c>
    </row>
    <row r="130" spans="1:5">
      <c r="A130" s="1292" t="s">
        <v>1239</v>
      </c>
      <c r="B130" s="1293"/>
      <c r="C130" s="1294" t="s">
        <v>911</v>
      </c>
      <c r="D130" s="1294">
        <v>16.005177396246818</v>
      </c>
      <c r="E130" s="1294">
        <v>12.861481840576987</v>
      </c>
    </row>
    <row r="131" spans="1:5">
      <c r="A131" s="1295" t="s">
        <v>1240</v>
      </c>
      <c r="B131" s="1253"/>
      <c r="C131" s="1253"/>
      <c r="D131" s="1253"/>
      <c r="E131" s="1253"/>
    </row>
    <row r="133" spans="1:5" ht="15.75">
      <c r="A133" s="1296" t="s">
        <v>1241</v>
      </c>
      <c r="B133" s="1243"/>
      <c r="C133" s="1243"/>
      <c r="D133" s="1243"/>
    </row>
    <row r="134" spans="1:5" ht="15.75">
      <c r="A134" s="1297" t="s">
        <v>1242</v>
      </c>
      <c r="B134" s="1298">
        <v>2005</v>
      </c>
      <c r="C134" s="1298">
        <v>2008</v>
      </c>
      <c r="D134" s="1298">
        <v>2009</v>
      </c>
      <c r="E134" s="1299">
        <v>2010</v>
      </c>
    </row>
    <row r="135" spans="1:5">
      <c r="A135" s="1300" t="s">
        <v>285</v>
      </c>
      <c r="B135" s="1301">
        <v>12345</v>
      </c>
      <c r="C135" s="1301">
        <v>18489</v>
      </c>
      <c r="D135" s="1301">
        <v>13355</v>
      </c>
      <c r="E135" s="1302">
        <v>14322</v>
      </c>
    </row>
    <row r="136" spans="1:5">
      <c r="A136" s="1303" t="s">
        <v>1243</v>
      </c>
      <c r="B136" s="1304">
        <v>14</v>
      </c>
      <c r="C136" s="1304">
        <v>11</v>
      </c>
      <c r="D136" s="1304">
        <v>11</v>
      </c>
      <c r="E136" s="1305">
        <v>11</v>
      </c>
    </row>
    <row r="137" spans="1:5">
      <c r="A137" s="1303" t="s">
        <v>1244</v>
      </c>
      <c r="B137" s="1304">
        <v>6307</v>
      </c>
      <c r="C137" s="1304">
        <v>15161</v>
      </c>
      <c r="D137" s="1304">
        <v>7219</v>
      </c>
      <c r="E137" s="1306">
        <v>7429</v>
      </c>
    </row>
    <row r="138" spans="1:5">
      <c r="A138" s="1303" t="s">
        <v>1245</v>
      </c>
      <c r="B138" s="1304">
        <v>18</v>
      </c>
      <c r="C138" s="1304">
        <v>24</v>
      </c>
      <c r="D138" s="1304">
        <v>34</v>
      </c>
      <c r="E138" s="1305">
        <v>50</v>
      </c>
    </row>
    <row r="139" spans="1:5">
      <c r="A139" s="1303" t="s">
        <v>1246</v>
      </c>
      <c r="B139" s="1304">
        <v>117</v>
      </c>
      <c r="C139" s="1304">
        <v>184</v>
      </c>
      <c r="D139" s="1304">
        <v>200</v>
      </c>
      <c r="E139" s="1306">
        <v>221</v>
      </c>
    </row>
    <row r="140" spans="1:5">
      <c r="A140" s="1303" t="s">
        <v>1247</v>
      </c>
      <c r="B140" s="1304">
        <v>23</v>
      </c>
      <c r="C140" s="1304">
        <v>19</v>
      </c>
      <c r="D140" s="1304">
        <v>48</v>
      </c>
      <c r="E140" s="1306">
        <v>22</v>
      </c>
    </row>
    <row r="141" spans="1:5">
      <c r="A141" s="1303" t="s">
        <v>1248</v>
      </c>
      <c r="B141" s="1304">
        <v>0</v>
      </c>
      <c r="C141" s="1304">
        <v>1</v>
      </c>
      <c r="D141" s="1304">
        <v>3</v>
      </c>
      <c r="E141" s="1306">
        <v>1</v>
      </c>
    </row>
    <row r="142" spans="1:5">
      <c r="A142" s="1303" t="s">
        <v>1249</v>
      </c>
      <c r="B142" s="1304">
        <v>10</v>
      </c>
      <c r="C142" s="1304">
        <v>29</v>
      </c>
      <c r="D142" s="1304">
        <v>40</v>
      </c>
      <c r="E142" s="1306">
        <v>73</v>
      </c>
    </row>
    <row r="143" spans="1:5">
      <c r="A143" s="1303" t="s">
        <v>1250</v>
      </c>
      <c r="B143" s="1304">
        <v>53</v>
      </c>
      <c r="C143" s="1304">
        <v>0</v>
      </c>
      <c r="D143" s="1304">
        <v>0</v>
      </c>
      <c r="E143" s="1306">
        <v>248</v>
      </c>
    </row>
    <row r="144" spans="1:5">
      <c r="A144" s="1303" t="s">
        <v>1251</v>
      </c>
      <c r="B144" s="1304">
        <v>0</v>
      </c>
      <c r="C144" s="1304">
        <v>13</v>
      </c>
      <c r="D144" s="1304">
        <v>0</v>
      </c>
      <c r="E144" s="1306">
        <v>0</v>
      </c>
    </row>
    <row r="145" spans="1:9">
      <c r="A145" s="1303" t="s">
        <v>1252</v>
      </c>
      <c r="B145" s="1304">
        <v>15</v>
      </c>
      <c r="C145" s="1304">
        <v>12</v>
      </c>
      <c r="D145" s="1304">
        <v>30</v>
      </c>
      <c r="E145" s="1306">
        <v>12</v>
      </c>
    </row>
    <row r="146" spans="1:9">
      <c r="A146" s="1303" t="s">
        <v>1253</v>
      </c>
      <c r="B146" s="1304">
        <v>105</v>
      </c>
      <c r="C146" s="1304">
        <v>39</v>
      </c>
      <c r="D146" s="1304">
        <v>205</v>
      </c>
      <c r="E146" s="1306">
        <v>0</v>
      </c>
    </row>
    <row r="147" spans="1:9">
      <c r="A147" s="1303" t="s">
        <v>1254</v>
      </c>
      <c r="B147" s="1304">
        <v>0</v>
      </c>
      <c r="C147" s="1304">
        <v>8</v>
      </c>
      <c r="D147" s="1304">
        <v>0</v>
      </c>
      <c r="E147" s="1306">
        <v>90</v>
      </c>
    </row>
    <row r="148" spans="1:9">
      <c r="A148" s="1303" t="s">
        <v>1255</v>
      </c>
      <c r="B148" s="1304">
        <v>0</v>
      </c>
      <c r="C148" s="1304">
        <v>3</v>
      </c>
      <c r="D148" s="1304">
        <v>0</v>
      </c>
      <c r="E148" s="1305">
        <v>0</v>
      </c>
    </row>
    <row r="149" spans="1:9">
      <c r="A149" s="1303" t="s">
        <v>1256</v>
      </c>
      <c r="B149" s="1304">
        <v>111</v>
      </c>
      <c r="C149" s="1304">
        <v>85</v>
      </c>
      <c r="D149" s="1304">
        <v>309</v>
      </c>
      <c r="E149" s="1306">
        <v>471</v>
      </c>
    </row>
    <row r="150" spans="1:9">
      <c r="A150" s="1303" t="s">
        <v>1257</v>
      </c>
      <c r="B150" s="1304">
        <v>45</v>
      </c>
      <c r="C150" s="1304">
        <v>117</v>
      </c>
      <c r="D150" s="1304">
        <v>133</v>
      </c>
      <c r="E150" s="1306">
        <v>335</v>
      </c>
    </row>
    <row r="151" spans="1:9">
      <c r="A151" s="1303" t="s">
        <v>1258</v>
      </c>
      <c r="B151" s="1304">
        <v>186</v>
      </c>
      <c r="C151" s="1304">
        <v>212</v>
      </c>
      <c r="D151" s="1304">
        <v>181</v>
      </c>
      <c r="E151" s="1305">
        <v>193</v>
      </c>
    </row>
    <row r="152" spans="1:9">
      <c r="A152" s="1303" t="s">
        <v>1259</v>
      </c>
      <c r="B152" s="1304">
        <v>384</v>
      </c>
      <c r="C152" s="1304">
        <v>585</v>
      </c>
      <c r="D152" s="1304">
        <v>518</v>
      </c>
      <c r="E152" s="1306">
        <v>711</v>
      </c>
    </row>
    <row r="153" spans="1:9">
      <c r="A153" s="1303" t="s">
        <v>1260</v>
      </c>
      <c r="B153" s="1304">
        <v>191</v>
      </c>
      <c r="C153" s="1304">
        <v>425</v>
      </c>
      <c r="D153" s="1304">
        <v>479</v>
      </c>
      <c r="E153" s="1306">
        <v>668</v>
      </c>
    </row>
    <row r="154" spans="1:9">
      <c r="A154" s="1303" t="s">
        <v>1261</v>
      </c>
      <c r="B154" s="1304">
        <v>0</v>
      </c>
      <c r="C154" s="1304">
        <v>8</v>
      </c>
      <c r="D154" s="1304">
        <v>12</v>
      </c>
      <c r="E154" s="1306">
        <v>26</v>
      </c>
    </row>
    <row r="155" spans="1:9">
      <c r="A155" s="1303" t="s">
        <v>1262</v>
      </c>
      <c r="B155" s="1304">
        <v>1</v>
      </c>
      <c r="C155" s="1304">
        <v>6</v>
      </c>
      <c r="D155" s="1304">
        <v>0</v>
      </c>
      <c r="E155" s="1306">
        <v>0</v>
      </c>
    </row>
    <row r="156" spans="1:9">
      <c r="A156" s="1303" t="s">
        <v>1263</v>
      </c>
      <c r="B156" s="1304">
        <v>0</v>
      </c>
      <c r="C156" s="1304">
        <v>1</v>
      </c>
      <c r="D156" s="1304">
        <v>0</v>
      </c>
      <c r="E156" s="1306">
        <v>0</v>
      </c>
    </row>
    <row r="157" spans="1:9">
      <c r="A157" s="1303" t="s">
        <v>1264</v>
      </c>
      <c r="B157" s="1304">
        <v>76</v>
      </c>
      <c r="C157" s="1304">
        <v>0</v>
      </c>
      <c r="D157" s="1304">
        <v>0</v>
      </c>
      <c r="E157" s="1305">
        <v>36</v>
      </c>
    </row>
    <row r="158" spans="1:9">
      <c r="A158" s="1303" t="s">
        <v>1265</v>
      </c>
      <c r="B158" s="1304">
        <v>0</v>
      </c>
      <c r="C158" s="1304">
        <v>23</v>
      </c>
      <c r="D158" s="1304">
        <v>33</v>
      </c>
      <c r="E158" s="1305">
        <v>0</v>
      </c>
    </row>
    <row r="159" spans="1:9">
      <c r="A159" s="1303" t="s">
        <v>1266</v>
      </c>
      <c r="B159" s="1304">
        <v>15</v>
      </c>
      <c r="C159" s="1304">
        <v>22</v>
      </c>
      <c r="D159" s="1304">
        <v>24</v>
      </c>
      <c r="E159" s="1305">
        <v>0</v>
      </c>
      <c r="G159" s="1307"/>
      <c r="H159" s="1307"/>
      <c r="I159" s="1307"/>
    </row>
    <row r="160" spans="1:9">
      <c r="A160" s="1303" t="s">
        <v>1267</v>
      </c>
      <c r="B160" s="1304">
        <v>3</v>
      </c>
      <c r="C160" s="1304">
        <v>7</v>
      </c>
      <c r="D160" s="1304">
        <v>0</v>
      </c>
      <c r="E160" s="1306">
        <v>0</v>
      </c>
    </row>
    <row r="161" spans="1:5">
      <c r="A161" s="1303" t="s">
        <v>1268</v>
      </c>
      <c r="B161" s="1304">
        <v>570</v>
      </c>
      <c r="C161" s="1304">
        <v>991</v>
      </c>
      <c r="D161" s="1304">
        <v>1393</v>
      </c>
      <c r="E161" s="1306">
        <v>1415</v>
      </c>
    </row>
    <row r="162" spans="1:5">
      <c r="A162" s="1303" t="s">
        <v>1269</v>
      </c>
      <c r="B162" s="1304">
        <v>42</v>
      </c>
      <c r="C162" s="1304">
        <v>317</v>
      </c>
      <c r="D162" s="1304">
        <v>495</v>
      </c>
      <c r="E162" s="1306">
        <v>654</v>
      </c>
    </row>
    <row r="163" spans="1:5" ht="14.25" customHeight="1">
      <c r="A163" s="1303" t="s">
        <v>1270</v>
      </c>
      <c r="B163" s="1304">
        <v>71</v>
      </c>
      <c r="C163" s="1304">
        <v>162</v>
      </c>
      <c r="D163" s="1304">
        <v>175</v>
      </c>
      <c r="E163" s="1306">
        <v>105</v>
      </c>
    </row>
    <row r="164" spans="1:5">
      <c r="A164" s="1303" t="s">
        <v>1271</v>
      </c>
      <c r="B164" s="1304">
        <v>2</v>
      </c>
      <c r="C164" s="1304">
        <v>0</v>
      </c>
      <c r="D164" s="1304">
        <v>0</v>
      </c>
      <c r="E164" s="1306">
        <v>0</v>
      </c>
    </row>
    <row r="165" spans="1:5">
      <c r="A165" s="1303" t="s">
        <v>1272</v>
      </c>
      <c r="B165" s="1304">
        <v>0</v>
      </c>
      <c r="C165" s="1304">
        <v>0</v>
      </c>
      <c r="D165" s="1304">
        <v>951</v>
      </c>
      <c r="E165" s="1305">
        <v>0</v>
      </c>
    </row>
    <row r="166" spans="1:5">
      <c r="A166" s="1303" t="s">
        <v>1273</v>
      </c>
      <c r="B166" s="1304">
        <v>239</v>
      </c>
      <c r="C166" s="1304">
        <v>0</v>
      </c>
      <c r="D166" s="1304">
        <v>192</v>
      </c>
      <c r="E166" s="1306">
        <v>450</v>
      </c>
    </row>
    <row r="167" spans="1:5" ht="14.25" customHeight="1">
      <c r="A167" s="1303" t="s">
        <v>1274</v>
      </c>
      <c r="B167" s="1304">
        <v>0</v>
      </c>
      <c r="C167" s="1304">
        <v>0</v>
      </c>
      <c r="D167" s="1304">
        <v>79</v>
      </c>
      <c r="E167" s="1305">
        <v>175</v>
      </c>
    </row>
    <row r="168" spans="1:5">
      <c r="A168" s="1303" t="s">
        <v>1275</v>
      </c>
      <c r="B168" s="1304">
        <v>335</v>
      </c>
      <c r="C168" s="1304">
        <v>0</v>
      </c>
      <c r="D168" s="1304">
        <v>145</v>
      </c>
      <c r="E168" s="1306">
        <v>62</v>
      </c>
    </row>
    <row r="169" spans="1:5">
      <c r="A169" s="1303" t="s">
        <v>1276</v>
      </c>
      <c r="B169" s="1304">
        <v>51</v>
      </c>
      <c r="C169" s="1304">
        <v>0</v>
      </c>
      <c r="D169" s="1304">
        <v>65</v>
      </c>
      <c r="E169" s="1305">
        <v>318</v>
      </c>
    </row>
    <row r="170" spans="1:5">
      <c r="A170" s="1303" t="s">
        <v>1277</v>
      </c>
      <c r="B170" s="1304">
        <v>1037</v>
      </c>
      <c r="C170" s="1304">
        <v>0</v>
      </c>
      <c r="D170" s="1304">
        <v>0</v>
      </c>
      <c r="E170" s="1305">
        <v>0</v>
      </c>
    </row>
    <row r="171" spans="1:5" ht="14.25" customHeight="1">
      <c r="A171" s="1303" t="s">
        <v>1278</v>
      </c>
      <c r="B171" s="1304">
        <v>32</v>
      </c>
      <c r="C171" s="1304">
        <v>0</v>
      </c>
      <c r="D171" s="1304">
        <v>52</v>
      </c>
      <c r="E171" s="1305">
        <v>51</v>
      </c>
    </row>
    <row r="172" spans="1:5">
      <c r="A172" s="1303" t="s">
        <v>1279</v>
      </c>
      <c r="B172" s="1304">
        <v>0</v>
      </c>
      <c r="C172" s="1304">
        <v>0</v>
      </c>
      <c r="D172" s="1304">
        <v>123</v>
      </c>
      <c r="E172" s="1306">
        <v>0</v>
      </c>
    </row>
    <row r="173" spans="1:5">
      <c r="A173" s="1303" t="s">
        <v>1280</v>
      </c>
      <c r="B173" s="1304">
        <v>470</v>
      </c>
      <c r="C173" s="1304">
        <v>0</v>
      </c>
      <c r="D173" s="1304">
        <v>0</v>
      </c>
      <c r="E173" s="1305">
        <v>0</v>
      </c>
    </row>
    <row r="174" spans="1:5">
      <c r="A174" s="1303" t="s">
        <v>1281</v>
      </c>
      <c r="B174" s="1304">
        <v>25</v>
      </c>
      <c r="C174" s="1304">
        <v>0</v>
      </c>
      <c r="D174" s="1304">
        <v>27</v>
      </c>
      <c r="E174" s="1306">
        <v>62</v>
      </c>
    </row>
    <row r="175" spans="1:5" ht="14.25" customHeight="1">
      <c r="A175" s="1303" t="s">
        <v>1282</v>
      </c>
      <c r="B175" s="1304">
        <v>28</v>
      </c>
      <c r="C175" s="1304">
        <v>0</v>
      </c>
      <c r="D175" s="1304">
        <v>45</v>
      </c>
      <c r="E175" s="1305">
        <v>52</v>
      </c>
    </row>
    <row r="176" spans="1:5" ht="18" customHeight="1">
      <c r="A176" s="1303" t="s">
        <v>1283</v>
      </c>
      <c r="B176" s="1304">
        <v>193</v>
      </c>
      <c r="C176" s="1304">
        <v>0</v>
      </c>
      <c r="D176" s="1304">
        <v>0</v>
      </c>
      <c r="E176" s="1306">
        <v>0</v>
      </c>
    </row>
    <row r="177" spans="1:7" ht="15" customHeight="1">
      <c r="A177" s="1303" t="s">
        <v>1284</v>
      </c>
      <c r="B177" s="1304">
        <v>6</v>
      </c>
      <c r="C177" s="1304">
        <v>0</v>
      </c>
      <c r="D177" s="1304">
        <v>0</v>
      </c>
      <c r="E177" s="1306">
        <v>0</v>
      </c>
      <c r="F177" s="1308"/>
      <c r="G177" s="1308"/>
    </row>
    <row r="178" spans="1:7">
      <c r="A178" s="1303" t="s">
        <v>1285</v>
      </c>
      <c r="B178" s="1309">
        <v>5</v>
      </c>
      <c r="C178" s="1309">
        <v>0</v>
      </c>
      <c r="D178" s="1309">
        <v>36</v>
      </c>
      <c r="E178" s="1306">
        <v>1</v>
      </c>
    </row>
    <row r="179" spans="1:7">
      <c r="A179" s="1303" t="s">
        <v>1286</v>
      </c>
      <c r="B179" s="1309">
        <v>672</v>
      </c>
      <c r="C179" s="1309">
        <v>0</v>
      </c>
      <c r="D179" s="1309">
        <v>0</v>
      </c>
      <c r="E179" s="1306">
        <v>0</v>
      </c>
    </row>
    <row r="180" spans="1:7">
      <c r="A180" s="1303" t="s">
        <v>1287</v>
      </c>
      <c r="B180" s="1309">
        <v>6</v>
      </c>
      <c r="C180" s="1309">
        <v>0</v>
      </c>
      <c r="D180" s="1309">
        <v>10</v>
      </c>
      <c r="E180" s="1306">
        <v>10</v>
      </c>
    </row>
    <row r="181" spans="1:7">
      <c r="A181" s="1303" t="s">
        <v>1288</v>
      </c>
      <c r="B181" s="1309">
        <v>863</v>
      </c>
      <c r="C181" s="1309">
        <v>0</v>
      </c>
      <c r="D181" s="1309">
        <v>36</v>
      </c>
      <c r="E181" s="1306">
        <v>55</v>
      </c>
    </row>
    <row r="182" spans="1:7">
      <c r="A182" s="1310" t="s">
        <v>1289</v>
      </c>
      <c r="B182" s="1311">
        <v>24</v>
      </c>
      <c r="C182" s="1311">
        <v>24</v>
      </c>
      <c r="D182" s="1311">
        <v>52</v>
      </c>
      <c r="E182" s="1312">
        <v>315</v>
      </c>
    </row>
    <row r="183" spans="1:7" ht="15.75">
      <c r="A183" s="1241" t="s">
        <v>988</v>
      </c>
      <c r="B183" s="1260"/>
      <c r="C183" s="1313"/>
      <c r="D183" s="1314"/>
    </row>
    <row r="184" spans="1:7" ht="15.75">
      <c r="A184" s="1264"/>
      <c r="B184" s="1260"/>
      <c r="C184" s="1313"/>
      <c r="D184" s="1314"/>
    </row>
    <row r="185" spans="1:7" ht="15.75">
      <c r="A185" s="1296" t="s">
        <v>1290</v>
      </c>
      <c r="B185" s="1243"/>
      <c r="C185" s="1243"/>
      <c r="D185" s="1243"/>
      <c r="E185" s="1243"/>
    </row>
    <row r="186" spans="1:7">
      <c r="A186" s="1315" t="s">
        <v>287</v>
      </c>
      <c r="B186" s="1244"/>
      <c r="C186" s="1244">
        <v>2008</v>
      </c>
      <c r="D186" s="1244">
        <v>2009</v>
      </c>
      <c r="E186" s="1244">
        <v>2010</v>
      </c>
    </row>
    <row r="187" spans="1:7">
      <c r="A187" s="1316" t="s">
        <v>285</v>
      </c>
      <c r="B187" s="1316"/>
      <c r="C187" s="1317"/>
      <c r="D187" s="1317"/>
      <c r="E187" s="1317"/>
    </row>
    <row r="188" spans="1:7">
      <c r="A188" s="1258" t="s">
        <v>1291</v>
      </c>
      <c r="B188" s="1318"/>
      <c r="C188" s="1246">
        <v>2596</v>
      </c>
      <c r="D188" s="1319">
        <v>2652</v>
      </c>
      <c r="E188" s="1320">
        <v>2582</v>
      </c>
    </row>
    <row r="189" spans="1:7">
      <c r="A189" s="1258" t="s">
        <v>1292</v>
      </c>
      <c r="B189" s="1318"/>
      <c r="C189" s="1246">
        <v>106200</v>
      </c>
      <c r="D189" s="1321">
        <v>105100</v>
      </c>
      <c r="E189" s="1322">
        <v>105200</v>
      </c>
    </row>
    <row r="190" spans="1:7">
      <c r="A190" s="1323" t="s">
        <v>1022</v>
      </c>
      <c r="B190" s="1323"/>
      <c r="C190" s="1246"/>
      <c r="D190" s="1321"/>
      <c r="E190" s="1322"/>
    </row>
    <row r="191" spans="1:7">
      <c r="A191" s="1258" t="s">
        <v>1291</v>
      </c>
      <c r="B191" s="1318"/>
      <c r="C191" s="1246">
        <v>1492</v>
      </c>
      <c r="D191" s="1321">
        <v>1550</v>
      </c>
      <c r="E191" s="1322">
        <v>1504</v>
      </c>
    </row>
    <row r="192" spans="1:7">
      <c r="A192" s="1258" t="s">
        <v>1292</v>
      </c>
      <c r="B192" s="1318"/>
      <c r="C192" s="1246">
        <v>59000</v>
      </c>
      <c r="D192" s="1321">
        <v>58700</v>
      </c>
      <c r="E192" s="1322">
        <v>59100</v>
      </c>
    </row>
    <row r="193" spans="1:5">
      <c r="A193" s="1323" t="s">
        <v>1023</v>
      </c>
      <c r="B193" s="1323"/>
      <c r="C193" s="1246"/>
      <c r="D193" s="1321"/>
      <c r="E193" s="1322"/>
    </row>
    <row r="194" spans="1:5">
      <c r="A194" s="1258" t="s">
        <v>1291</v>
      </c>
      <c r="B194" s="1318"/>
      <c r="C194" s="1246">
        <v>831</v>
      </c>
      <c r="D194" s="1321">
        <v>851</v>
      </c>
      <c r="E194" s="1322">
        <v>824</v>
      </c>
    </row>
    <row r="195" spans="1:5">
      <c r="A195" s="1258" t="s">
        <v>1292</v>
      </c>
      <c r="B195" s="1318"/>
      <c r="C195" s="1246">
        <v>39100</v>
      </c>
      <c r="D195" s="1321">
        <v>38400</v>
      </c>
      <c r="E195" s="1322">
        <v>38900</v>
      </c>
    </row>
    <row r="196" spans="1:5">
      <c r="A196" s="1323" t="s">
        <v>155</v>
      </c>
      <c r="B196" s="1323"/>
      <c r="C196" s="1246"/>
      <c r="D196" s="1321"/>
      <c r="E196" s="1322"/>
    </row>
    <row r="197" spans="1:5">
      <c r="A197" s="1258" t="s">
        <v>1291</v>
      </c>
      <c r="B197" s="1318"/>
      <c r="C197" s="1246">
        <v>273</v>
      </c>
      <c r="D197" s="1321">
        <v>251</v>
      </c>
      <c r="E197" s="1322">
        <v>254</v>
      </c>
    </row>
    <row r="198" spans="1:5">
      <c r="A198" s="1262" t="s">
        <v>1292</v>
      </c>
      <c r="B198" s="1318"/>
      <c r="C198" s="1248">
        <v>8100</v>
      </c>
      <c r="D198" s="1324">
        <v>8000</v>
      </c>
      <c r="E198" s="1325">
        <v>7200</v>
      </c>
    </row>
    <row r="199" spans="1:5">
      <c r="A199" s="1241" t="s">
        <v>988</v>
      </c>
      <c r="B199" s="1326"/>
      <c r="C199" s="1326"/>
      <c r="D199" s="1326"/>
      <c r="E199" s="1278"/>
    </row>
    <row r="200" spans="1:5">
      <c r="A200" s="1327"/>
      <c r="B200" s="1328"/>
      <c r="C200" s="1328"/>
      <c r="D200" s="1328"/>
      <c r="E200" s="1328"/>
    </row>
    <row r="201" spans="1:5" ht="15.75">
      <c r="A201" s="1329" t="s">
        <v>1293</v>
      </c>
      <c r="B201" s="1330"/>
      <c r="C201" s="1330"/>
      <c r="D201" s="1330"/>
      <c r="E201" s="997"/>
    </row>
    <row r="202" spans="1:5" ht="14.25" customHeight="1">
      <c r="A202" s="1315" t="s">
        <v>1294</v>
      </c>
      <c r="B202" s="2797">
        <v>2008</v>
      </c>
      <c r="C202" s="2797"/>
      <c r="D202" s="2797">
        <v>2009</v>
      </c>
      <c r="E202" s="2797"/>
    </row>
    <row r="203" spans="1:5" ht="18.75" customHeight="1">
      <c r="A203" s="1331" t="s">
        <v>95</v>
      </c>
      <c r="B203" s="2800">
        <f>SUM(B204:B221)</f>
        <v>750881</v>
      </c>
      <c r="C203" s="2800"/>
      <c r="D203" s="2800">
        <f>SUM(D204:E221)</f>
        <v>588451</v>
      </c>
      <c r="E203" s="2800"/>
    </row>
    <row r="204" spans="1:5">
      <c r="A204" s="1332" t="s">
        <v>1295</v>
      </c>
      <c r="B204" s="2801">
        <v>169418</v>
      </c>
      <c r="C204" s="2801"/>
      <c r="D204" s="2802">
        <v>73803</v>
      </c>
      <c r="E204" s="2802"/>
    </row>
    <row r="205" spans="1:5">
      <c r="A205" s="1333" t="s">
        <v>1296</v>
      </c>
      <c r="B205" s="2801">
        <v>87429</v>
      </c>
      <c r="C205" s="2801"/>
      <c r="D205" s="2802">
        <v>75462</v>
      </c>
      <c r="E205" s="2802"/>
    </row>
    <row r="206" spans="1:5">
      <c r="A206" s="1333" t="s">
        <v>1297</v>
      </c>
      <c r="B206" s="2801">
        <v>84049</v>
      </c>
      <c r="C206" s="2801"/>
      <c r="D206" s="2802">
        <v>74927</v>
      </c>
      <c r="E206" s="2802"/>
    </row>
    <row r="207" spans="1:5">
      <c r="A207" s="1332" t="s">
        <v>1298</v>
      </c>
      <c r="B207" s="2801">
        <v>83271</v>
      </c>
      <c r="C207" s="2801"/>
      <c r="D207" s="2802">
        <v>74480</v>
      </c>
      <c r="E207" s="2802"/>
    </row>
    <row r="208" spans="1:5">
      <c r="A208" s="1332" t="s">
        <v>1299</v>
      </c>
      <c r="B208" s="2801">
        <v>83271</v>
      </c>
      <c r="C208" s="2801"/>
      <c r="D208" s="2802">
        <v>74480</v>
      </c>
      <c r="E208" s="2802"/>
    </row>
    <row r="209" spans="1:5">
      <c r="A209" s="1332" t="s">
        <v>1300</v>
      </c>
      <c r="B209" s="2801">
        <v>82836</v>
      </c>
      <c r="C209" s="2801"/>
      <c r="D209" s="2802">
        <v>74225</v>
      </c>
      <c r="E209" s="2802"/>
    </row>
    <row r="210" spans="1:5">
      <c r="A210" s="1332" t="s">
        <v>1245</v>
      </c>
      <c r="B210" s="2801">
        <v>27421</v>
      </c>
      <c r="C210" s="2801"/>
      <c r="D210" s="2802">
        <v>18539</v>
      </c>
      <c r="E210" s="2802"/>
    </row>
    <row r="211" spans="1:5">
      <c r="A211" s="1332" t="s">
        <v>1301</v>
      </c>
      <c r="B211" s="2801">
        <v>27421</v>
      </c>
      <c r="C211" s="2801"/>
      <c r="D211" s="2802">
        <v>18539</v>
      </c>
      <c r="E211" s="2802"/>
    </row>
    <row r="212" spans="1:5">
      <c r="A212" s="1332" t="s">
        <v>1302</v>
      </c>
      <c r="B212" s="2801">
        <v>6</v>
      </c>
      <c r="C212" s="2801"/>
      <c r="D212" s="2802">
        <v>19</v>
      </c>
      <c r="E212" s="2802"/>
    </row>
    <row r="213" spans="1:5">
      <c r="A213" s="1332" t="s">
        <v>1246</v>
      </c>
      <c r="B213" s="2801">
        <v>27421</v>
      </c>
      <c r="C213" s="2801"/>
      <c r="D213" s="2802">
        <v>18539</v>
      </c>
      <c r="E213" s="2802"/>
    </row>
    <row r="214" spans="1:5">
      <c r="A214" s="1332" t="s">
        <v>1258</v>
      </c>
      <c r="B214" s="2801">
        <v>399</v>
      </c>
      <c r="C214" s="2801"/>
      <c r="D214" s="2802">
        <v>433</v>
      </c>
      <c r="E214" s="2802"/>
    </row>
    <row r="215" spans="1:5">
      <c r="A215" s="1332" t="s">
        <v>1259</v>
      </c>
      <c r="B215" s="2801">
        <v>26687</v>
      </c>
      <c r="C215" s="2801"/>
      <c r="D215" s="2802">
        <v>68846</v>
      </c>
      <c r="E215" s="2802"/>
    </row>
    <row r="216" spans="1:5">
      <c r="A216" s="1334" t="s">
        <v>1303</v>
      </c>
      <c r="B216" s="2801">
        <v>26318</v>
      </c>
      <c r="C216" s="2801"/>
      <c r="D216" s="2802">
        <v>12410</v>
      </c>
      <c r="E216" s="2802"/>
    </row>
    <row r="217" spans="1:5">
      <c r="A217" s="1334" t="s">
        <v>1304</v>
      </c>
      <c r="B217" s="2801">
        <v>8683</v>
      </c>
      <c r="C217" s="2801"/>
      <c r="D217" s="2803" t="s">
        <v>911</v>
      </c>
      <c r="E217" s="2803"/>
    </row>
    <row r="218" spans="1:5">
      <c r="A218" s="1332" t="s">
        <v>1305</v>
      </c>
      <c r="B218" s="2801">
        <v>769</v>
      </c>
      <c r="C218" s="2801"/>
      <c r="D218" s="2802">
        <v>1730</v>
      </c>
      <c r="E218" s="2802"/>
    </row>
    <row r="219" spans="1:5" ht="15" customHeight="1">
      <c r="A219" s="1332" t="s">
        <v>1306</v>
      </c>
      <c r="B219" s="2801">
        <v>505</v>
      </c>
      <c r="C219" s="2801"/>
      <c r="D219" s="2802">
        <v>573</v>
      </c>
      <c r="E219" s="2802"/>
    </row>
    <row r="220" spans="1:5" ht="15" customHeight="1">
      <c r="A220" s="1332" t="s">
        <v>1250</v>
      </c>
      <c r="B220" s="2801">
        <v>217</v>
      </c>
      <c r="C220" s="2801"/>
      <c r="D220" s="2802">
        <v>360</v>
      </c>
      <c r="E220" s="2802"/>
    </row>
    <row r="221" spans="1:5">
      <c r="A221" s="1335" t="s">
        <v>120</v>
      </c>
      <c r="B221" s="2804">
        <v>14760</v>
      </c>
      <c r="C221" s="2804"/>
      <c r="D221" s="2805">
        <v>1086</v>
      </c>
      <c r="E221" s="2805"/>
    </row>
    <row r="222" spans="1:5">
      <c r="A222" s="1241" t="s">
        <v>988</v>
      </c>
      <c r="B222" s="1336"/>
      <c r="C222" s="1336"/>
      <c r="D222" s="1336"/>
      <c r="E222" s="997"/>
    </row>
    <row r="224" spans="1:5" ht="15.75">
      <c r="A224" s="1337" t="s">
        <v>1307</v>
      </c>
      <c r="B224" s="1338"/>
      <c r="C224" s="1338"/>
      <c r="D224" s="1338"/>
      <c r="E224" s="1339"/>
    </row>
    <row r="225" spans="1:5" ht="15.75">
      <c r="A225" s="1340" t="s">
        <v>1308</v>
      </c>
      <c r="B225" s="1341"/>
      <c r="C225" s="1341">
        <v>2008</v>
      </c>
      <c r="D225" s="1341">
        <v>2009</v>
      </c>
      <c r="E225" s="1341">
        <v>2010</v>
      </c>
    </row>
    <row r="226" spans="1:5">
      <c r="A226" s="1342" t="s">
        <v>1309</v>
      </c>
      <c r="B226" s="1343"/>
      <c r="C226" s="898">
        <v>383795</v>
      </c>
      <c r="D226" s="898">
        <v>394618</v>
      </c>
      <c r="E226" s="898">
        <v>422239</v>
      </c>
    </row>
    <row r="227" spans="1:5">
      <c r="A227" s="1342" t="s">
        <v>1310</v>
      </c>
      <c r="B227" s="1343"/>
      <c r="C227" s="898">
        <v>944344</v>
      </c>
      <c r="D227" s="898">
        <v>936207</v>
      </c>
      <c r="E227" s="898">
        <v>1204418</v>
      </c>
    </row>
    <row r="228" spans="1:5">
      <c r="A228" s="1344" t="s">
        <v>1311</v>
      </c>
      <c r="B228" s="1345"/>
      <c r="C228" s="1346">
        <v>932610</v>
      </c>
      <c r="D228" s="1346">
        <v>981744</v>
      </c>
      <c r="E228" s="1346">
        <v>1044734</v>
      </c>
    </row>
    <row r="229" spans="1:5">
      <c r="A229" s="1347" t="s">
        <v>1312</v>
      </c>
      <c r="B229" s="1343"/>
      <c r="C229" s="898">
        <v>304649</v>
      </c>
      <c r="D229" s="898">
        <v>301447</v>
      </c>
      <c r="E229" s="898">
        <v>299089</v>
      </c>
    </row>
    <row r="230" spans="1:5">
      <c r="A230" s="1347" t="s">
        <v>1313</v>
      </c>
      <c r="B230" s="1343"/>
      <c r="C230" s="898">
        <v>155735</v>
      </c>
      <c r="D230" s="898">
        <v>205690</v>
      </c>
      <c r="E230" s="898">
        <v>171478</v>
      </c>
    </row>
    <row r="231" spans="1:5">
      <c r="A231" s="1347" t="s">
        <v>1314</v>
      </c>
      <c r="B231" s="1343"/>
      <c r="C231" s="898">
        <v>97058</v>
      </c>
      <c r="D231" s="898">
        <v>90190</v>
      </c>
      <c r="E231" s="898">
        <v>151654</v>
      </c>
    </row>
    <row r="232" spans="1:5">
      <c r="A232" s="1347" t="s">
        <v>1315</v>
      </c>
      <c r="B232" s="1343"/>
      <c r="C232" s="898">
        <v>94758</v>
      </c>
      <c r="D232" s="898">
        <v>27661</v>
      </c>
      <c r="E232" s="898">
        <v>0</v>
      </c>
    </row>
    <row r="233" spans="1:5">
      <c r="A233" s="1347" t="s">
        <v>1316</v>
      </c>
      <c r="B233" s="1343"/>
      <c r="C233" s="898">
        <v>90229</v>
      </c>
      <c r="D233" s="898">
        <v>137648</v>
      </c>
      <c r="E233" s="898">
        <v>78147</v>
      </c>
    </row>
    <row r="234" spans="1:5">
      <c r="A234" s="1347" t="s">
        <v>1317</v>
      </c>
      <c r="B234" s="1343"/>
      <c r="C234" s="898">
        <v>40960</v>
      </c>
      <c r="D234" s="898">
        <v>881</v>
      </c>
      <c r="E234" s="898">
        <v>14822</v>
      </c>
    </row>
    <row r="235" spans="1:5">
      <c r="A235" s="1347" t="s">
        <v>1318</v>
      </c>
      <c r="B235" s="1343"/>
      <c r="C235" s="898">
        <v>25083</v>
      </c>
      <c r="D235" s="898">
        <v>51215</v>
      </c>
      <c r="E235" s="898">
        <v>49838</v>
      </c>
    </row>
    <row r="236" spans="1:5">
      <c r="A236" s="1347" t="s">
        <v>1319</v>
      </c>
      <c r="B236" s="1343"/>
      <c r="C236" s="898">
        <v>24337</v>
      </c>
      <c r="D236" s="898">
        <v>1524</v>
      </c>
      <c r="E236" s="898">
        <v>26742</v>
      </c>
    </row>
    <row r="237" spans="1:5">
      <c r="A237" s="1347" t="s">
        <v>1320</v>
      </c>
      <c r="B237" s="1343"/>
      <c r="C237" s="898">
        <v>26517</v>
      </c>
      <c r="D237" s="898">
        <v>15167</v>
      </c>
      <c r="E237" s="898">
        <v>17721</v>
      </c>
    </row>
    <row r="238" spans="1:5">
      <c r="A238" s="1347" t="s">
        <v>1321</v>
      </c>
      <c r="B238" s="1343"/>
      <c r="C238" s="898">
        <v>0</v>
      </c>
      <c r="D238" s="898">
        <v>0</v>
      </c>
      <c r="E238" s="898">
        <v>17002</v>
      </c>
    </row>
    <row r="239" spans="1:5">
      <c r="A239" s="1347" t="s">
        <v>1322</v>
      </c>
      <c r="B239" s="1343"/>
      <c r="C239" s="898">
        <v>14087</v>
      </c>
      <c r="D239" s="898">
        <v>957</v>
      </c>
      <c r="E239" s="898">
        <v>12590</v>
      </c>
    </row>
    <row r="240" spans="1:5">
      <c r="A240" s="1347" t="s">
        <v>1323</v>
      </c>
      <c r="B240" s="1343"/>
      <c r="C240" s="898">
        <v>12721</v>
      </c>
      <c r="D240" s="898">
        <v>16222</v>
      </c>
      <c r="E240" s="898">
        <v>1600</v>
      </c>
    </row>
    <row r="241" spans="1:5">
      <c r="A241" s="1347" t="s">
        <v>1324</v>
      </c>
      <c r="B241" s="1343"/>
      <c r="C241" s="898">
        <v>10381</v>
      </c>
      <c r="D241" s="898">
        <v>9332</v>
      </c>
      <c r="E241" s="898">
        <v>6305</v>
      </c>
    </row>
    <row r="242" spans="1:5" ht="16.5" customHeight="1">
      <c r="A242" s="1347" t="s">
        <v>1325</v>
      </c>
      <c r="B242" s="1343"/>
      <c r="C242" s="898">
        <v>8827</v>
      </c>
      <c r="D242" s="898">
        <v>11368</v>
      </c>
      <c r="E242" s="898">
        <v>10508</v>
      </c>
    </row>
    <row r="243" spans="1:5">
      <c r="A243" s="1347" t="s">
        <v>1326</v>
      </c>
      <c r="B243" s="1343"/>
      <c r="C243" s="898">
        <v>6431</v>
      </c>
      <c r="D243" s="898">
        <v>1030</v>
      </c>
      <c r="E243" s="898">
        <v>10384</v>
      </c>
    </row>
    <row r="244" spans="1:5">
      <c r="A244" s="1347" t="s">
        <v>1327</v>
      </c>
      <c r="B244" s="1343"/>
      <c r="C244" s="898">
        <v>4707</v>
      </c>
      <c r="D244" s="898">
        <v>23857</v>
      </c>
      <c r="E244" s="898">
        <v>24419</v>
      </c>
    </row>
    <row r="245" spans="1:5">
      <c r="A245" s="1347" t="s">
        <v>1328</v>
      </c>
      <c r="B245" s="1343"/>
      <c r="C245" s="898">
        <v>4489</v>
      </c>
      <c r="D245" s="898">
        <v>1</v>
      </c>
      <c r="E245" s="898">
        <v>29</v>
      </c>
    </row>
    <row r="246" spans="1:5">
      <c r="A246" s="1347" t="s">
        <v>1329</v>
      </c>
      <c r="B246" s="1343"/>
      <c r="C246" s="898">
        <v>2112</v>
      </c>
      <c r="D246" s="898">
        <v>36</v>
      </c>
      <c r="E246" s="898">
        <v>4099</v>
      </c>
    </row>
    <row r="247" spans="1:5">
      <c r="A247" s="1347" t="s">
        <v>1330</v>
      </c>
      <c r="B247" s="1343"/>
      <c r="C247" s="898">
        <v>1887</v>
      </c>
      <c r="D247" s="898">
        <v>3645</v>
      </c>
      <c r="E247" s="898">
        <v>825</v>
      </c>
    </row>
    <row r="248" spans="1:5">
      <c r="A248" s="1347" t="s">
        <v>1331</v>
      </c>
      <c r="B248" s="1343"/>
      <c r="C248" s="898">
        <v>1437</v>
      </c>
      <c r="D248" s="898">
        <v>3596</v>
      </c>
      <c r="E248" s="898">
        <v>7044</v>
      </c>
    </row>
    <row r="249" spans="1:5">
      <c r="A249" s="1347" t="s">
        <v>1332</v>
      </c>
      <c r="B249" s="1343"/>
      <c r="C249" s="898">
        <v>926</v>
      </c>
      <c r="D249" s="898">
        <v>1726</v>
      </c>
      <c r="E249" s="898">
        <v>622</v>
      </c>
    </row>
    <row r="250" spans="1:5">
      <c r="A250" s="1347" t="s">
        <v>1333</v>
      </c>
      <c r="B250" s="1343"/>
      <c r="C250" s="898">
        <v>916</v>
      </c>
      <c r="D250" s="898">
        <v>258</v>
      </c>
      <c r="E250" s="898">
        <v>286</v>
      </c>
    </row>
    <row r="251" spans="1:5">
      <c r="A251" s="1347" t="s">
        <v>1334</v>
      </c>
      <c r="B251" s="1343"/>
      <c r="C251" s="898">
        <v>792</v>
      </c>
      <c r="D251" s="898">
        <v>627</v>
      </c>
      <c r="E251" s="898">
        <v>2798</v>
      </c>
    </row>
    <row r="252" spans="1:5">
      <c r="A252" s="1347" t="s">
        <v>1335</v>
      </c>
      <c r="B252" s="1343"/>
      <c r="C252" s="898">
        <v>469</v>
      </c>
      <c r="D252" s="898">
        <v>2445</v>
      </c>
      <c r="E252" s="898">
        <v>0</v>
      </c>
    </row>
    <row r="253" spans="1:5">
      <c r="A253" s="1347" t="s">
        <v>1336</v>
      </c>
      <c r="B253" s="1343"/>
      <c r="C253" s="898">
        <v>9</v>
      </c>
      <c r="D253" s="898">
        <v>781</v>
      </c>
      <c r="E253" s="898">
        <v>1381</v>
      </c>
    </row>
    <row r="254" spans="1:5">
      <c r="A254" s="1347" t="s">
        <v>1337</v>
      </c>
      <c r="B254" s="1343"/>
      <c r="C254" s="898">
        <v>49</v>
      </c>
      <c r="D254" s="898">
        <v>443</v>
      </c>
      <c r="E254" s="898">
        <v>1076</v>
      </c>
    </row>
    <row r="255" spans="1:5">
      <c r="A255" s="1347" t="s">
        <v>1338</v>
      </c>
      <c r="B255" s="1343"/>
      <c r="C255" s="898">
        <v>0</v>
      </c>
      <c r="D255" s="898">
        <v>41583</v>
      </c>
      <c r="E255" s="898">
        <v>48038</v>
      </c>
    </row>
    <row r="256" spans="1:5">
      <c r="A256" s="1347" t="s">
        <v>1339</v>
      </c>
      <c r="B256" s="1348"/>
      <c r="C256" s="898">
        <v>3044</v>
      </c>
      <c r="D256" s="898">
        <v>3537</v>
      </c>
      <c r="E256" s="898">
        <v>886</v>
      </c>
    </row>
    <row r="257" spans="1:5">
      <c r="A257" s="1347" t="s">
        <v>1340</v>
      </c>
      <c r="B257" s="1348"/>
      <c r="C257" s="898">
        <v>0</v>
      </c>
      <c r="D257" s="898">
        <v>5003</v>
      </c>
      <c r="E257" s="898">
        <v>11075</v>
      </c>
    </row>
    <row r="258" spans="1:5">
      <c r="A258" s="1347" t="s">
        <v>1341</v>
      </c>
      <c r="B258" s="1348"/>
      <c r="C258" s="898">
        <v>0</v>
      </c>
      <c r="D258" s="898">
        <v>47</v>
      </c>
      <c r="E258" s="898">
        <v>2094</v>
      </c>
    </row>
    <row r="259" spans="1:5">
      <c r="A259" s="1347" t="s">
        <v>1342</v>
      </c>
      <c r="B259" s="1348"/>
      <c r="C259" s="898">
        <v>0</v>
      </c>
      <c r="D259" s="898">
        <v>2486</v>
      </c>
      <c r="E259" s="898">
        <v>170</v>
      </c>
    </row>
    <row r="260" spans="1:5">
      <c r="A260" s="1347" t="s">
        <v>1343</v>
      </c>
      <c r="B260" s="1348"/>
      <c r="C260" s="898">
        <v>0</v>
      </c>
      <c r="D260" s="898">
        <v>21341</v>
      </c>
      <c r="E260" s="898">
        <v>70881</v>
      </c>
    </row>
    <row r="261" spans="1:5">
      <c r="A261" s="1349" t="s">
        <v>1344</v>
      </c>
      <c r="B261" s="1350"/>
      <c r="C261" s="1351">
        <v>0</v>
      </c>
      <c r="D261" s="1351">
        <v>0</v>
      </c>
      <c r="E261" s="1351">
        <v>1131</v>
      </c>
    </row>
    <row r="262" spans="1:5">
      <c r="A262" s="1241" t="s">
        <v>988</v>
      </c>
      <c r="B262" s="1352"/>
      <c r="C262" s="1352"/>
      <c r="D262" s="1352"/>
      <c r="E262" s="1352"/>
    </row>
    <row r="263" spans="1:5" ht="30.75" customHeight="1">
      <c r="A263" s="2806" t="s">
        <v>1345</v>
      </c>
      <c r="B263" s="2806"/>
      <c r="C263" s="2806"/>
      <c r="D263" s="2806"/>
      <c r="E263" s="2806"/>
    </row>
    <row r="264" spans="1:5">
      <c r="A264" s="2807" t="s">
        <v>1346</v>
      </c>
      <c r="B264" s="2807"/>
      <c r="C264" s="2807"/>
      <c r="D264" s="2807"/>
      <c r="E264" s="2807"/>
    </row>
    <row r="266" spans="1:5">
      <c r="A266" s="1239" t="s">
        <v>1347</v>
      </c>
      <c r="B266" s="997"/>
      <c r="C266" s="997"/>
      <c r="D266" s="997"/>
      <c r="E266" s="997"/>
    </row>
    <row r="267" spans="1:5">
      <c r="A267" s="1353" t="s">
        <v>1348</v>
      </c>
      <c r="B267" s="997"/>
      <c r="C267" s="997"/>
      <c r="D267" s="997"/>
      <c r="E267" s="997"/>
    </row>
    <row r="268" spans="1:5">
      <c r="B268" s="997"/>
      <c r="C268" s="997"/>
      <c r="D268" s="997"/>
      <c r="E268" s="997"/>
    </row>
    <row r="269" spans="1:5">
      <c r="B269" s="997"/>
      <c r="C269" s="997"/>
      <c r="D269" s="997"/>
      <c r="E269" s="997"/>
    </row>
    <row r="270" spans="1:5">
      <c r="B270" s="997"/>
      <c r="C270" s="997"/>
      <c r="D270" s="997"/>
      <c r="E270" s="997"/>
    </row>
    <row r="271" spans="1:5">
      <c r="B271" s="997"/>
      <c r="C271" s="997"/>
      <c r="D271" s="997"/>
      <c r="E271" s="997"/>
    </row>
    <row r="272" spans="1:5">
      <c r="B272" s="997"/>
      <c r="C272" s="997"/>
      <c r="D272" s="997"/>
      <c r="E272" s="997"/>
    </row>
    <row r="273" spans="1:5">
      <c r="B273" s="997"/>
      <c r="C273" s="997"/>
      <c r="D273" s="997"/>
      <c r="E273" s="997"/>
    </row>
    <row r="274" spans="1:5">
      <c r="B274" s="997"/>
      <c r="C274" s="997"/>
      <c r="D274" s="997"/>
      <c r="E274" s="997"/>
    </row>
    <row r="275" spans="1:5">
      <c r="B275" s="997"/>
      <c r="C275" s="997"/>
      <c r="D275" s="997"/>
      <c r="E275" s="997"/>
    </row>
    <row r="276" spans="1:5">
      <c r="B276" s="997"/>
      <c r="C276" s="997"/>
      <c r="D276" s="997"/>
      <c r="E276" s="997"/>
    </row>
    <row r="277" spans="1:5">
      <c r="B277" s="997"/>
      <c r="C277" s="997"/>
      <c r="D277" s="997"/>
      <c r="E277" s="997"/>
    </row>
    <row r="278" spans="1:5">
      <c r="B278" s="997"/>
      <c r="C278" s="997"/>
      <c r="D278" s="997"/>
      <c r="E278" s="997"/>
    </row>
    <row r="279" spans="1:5">
      <c r="B279" s="997"/>
      <c r="C279" s="997"/>
      <c r="D279" s="997"/>
      <c r="E279" s="997"/>
    </row>
    <row r="280" spans="1:5">
      <c r="B280" s="997"/>
      <c r="C280" s="997"/>
      <c r="D280" s="997"/>
      <c r="E280" s="997"/>
    </row>
    <row r="281" spans="1:5">
      <c r="B281" s="997"/>
      <c r="C281" s="997"/>
      <c r="D281" s="997"/>
      <c r="E281" s="997"/>
    </row>
    <row r="282" spans="1:5">
      <c r="B282" s="997"/>
      <c r="C282" s="997"/>
      <c r="D282" s="997"/>
      <c r="E282" s="997"/>
    </row>
    <row r="283" spans="1:5">
      <c r="B283" s="997"/>
      <c r="C283" s="997"/>
      <c r="D283" s="997"/>
      <c r="E283" s="997"/>
    </row>
    <row r="284" spans="1:5">
      <c r="A284" s="1241" t="s">
        <v>988</v>
      </c>
      <c r="B284" s="997"/>
      <c r="C284" s="997"/>
      <c r="D284" s="997"/>
      <c r="E284" s="997"/>
    </row>
    <row r="285" spans="1:5">
      <c r="B285" s="997"/>
      <c r="C285" s="997"/>
      <c r="D285" s="997"/>
      <c r="E285" s="997"/>
    </row>
    <row r="286" spans="1:5">
      <c r="B286" s="997"/>
      <c r="C286" s="997"/>
      <c r="D286" s="997"/>
      <c r="E286" s="997"/>
    </row>
    <row r="287" spans="1:5">
      <c r="B287" s="997"/>
      <c r="C287" s="997"/>
      <c r="D287" s="997"/>
      <c r="E287" s="997"/>
    </row>
    <row r="288" spans="1:5">
      <c r="B288" s="997"/>
      <c r="C288" s="997"/>
      <c r="D288" s="997"/>
      <c r="E288" s="997"/>
    </row>
    <row r="289" spans="2:5">
      <c r="B289" s="997"/>
      <c r="C289" s="997"/>
      <c r="D289" s="997"/>
      <c r="E289" s="997"/>
    </row>
    <row r="290" spans="2:5">
      <c r="B290" s="997"/>
      <c r="C290" s="997"/>
      <c r="D290" s="997"/>
      <c r="E290" s="997"/>
    </row>
    <row r="291" spans="2:5">
      <c r="B291" s="997"/>
      <c r="C291" s="997"/>
      <c r="D291" s="997"/>
      <c r="E291" s="997"/>
    </row>
    <row r="292" spans="2:5">
      <c r="B292" s="997"/>
      <c r="C292" s="997"/>
      <c r="D292" s="997"/>
      <c r="E292" s="997"/>
    </row>
    <row r="293" spans="2:5">
      <c r="B293" s="997"/>
      <c r="C293" s="997"/>
      <c r="D293" s="997"/>
      <c r="E293" s="997"/>
    </row>
    <row r="294" spans="2:5">
      <c r="B294" s="997"/>
      <c r="C294" s="997"/>
      <c r="D294" s="997"/>
      <c r="E294" s="997"/>
    </row>
    <row r="295" spans="2:5">
      <c r="B295" s="997"/>
      <c r="C295" s="997"/>
      <c r="D295" s="997"/>
      <c r="E295" s="997"/>
    </row>
    <row r="296" spans="2:5">
      <c r="B296" s="997"/>
      <c r="C296" s="997"/>
      <c r="D296" s="997"/>
      <c r="E296" s="997"/>
    </row>
    <row r="297" spans="2:5">
      <c r="B297" s="997"/>
      <c r="C297" s="997"/>
      <c r="D297" s="997"/>
      <c r="E297" s="997"/>
    </row>
    <row r="298" spans="2:5">
      <c r="B298" s="997"/>
      <c r="C298" s="997"/>
      <c r="D298" s="997"/>
      <c r="E298" s="997"/>
    </row>
    <row r="299" spans="2:5">
      <c r="B299" s="997"/>
      <c r="C299" s="997"/>
      <c r="D299" s="997"/>
      <c r="E299" s="997"/>
    </row>
    <row r="300" spans="2:5">
      <c r="B300" s="997"/>
      <c r="C300" s="997"/>
      <c r="D300" s="997"/>
      <c r="E300" s="997"/>
    </row>
    <row r="301" spans="2:5">
      <c r="B301" s="997"/>
      <c r="C301" s="997"/>
      <c r="D301" s="997"/>
      <c r="E301" s="997"/>
    </row>
    <row r="302" spans="2:5">
      <c r="B302" s="997"/>
      <c r="C302" s="997"/>
      <c r="D302" s="997"/>
      <c r="E302" s="997"/>
    </row>
  </sheetData>
  <protectedRanges>
    <protectedRange sqref="E91:E101 E103:E109" name="all_4_4_1"/>
    <protectedRange sqref="D136 C136:C147 C149:C154 C156:C182" name="Range1_2"/>
    <protectedRange sqref="D150 D157 D167 D139 D169 D175 D181" name="all_5_1"/>
    <protectedRange sqref="B139" name="Range1_1_1"/>
  </protectedRanges>
  <mergeCells count="82">
    <mergeCell ref="B221:C221"/>
    <mergeCell ref="D221:E221"/>
    <mergeCell ref="A263:E263"/>
    <mergeCell ref="A264:E264"/>
    <mergeCell ref="B218:C218"/>
    <mergeCell ref="D218:E218"/>
    <mergeCell ref="B219:C219"/>
    <mergeCell ref="D219:E219"/>
    <mergeCell ref="B220:C220"/>
    <mergeCell ref="D220:E220"/>
    <mergeCell ref="B215:C215"/>
    <mergeCell ref="D215:E215"/>
    <mergeCell ref="B216:C216"/>
    <mergeCell ref="D216:E216"/>
    <mergeCell ref="B217:C217"/>
    <mergeCell ref="D217:E217"/>
    <mergeCell ref="B212:C212"/>
    <mergeCell ref="D212:E212"/>
    <mergeCell ref="B213:C213"/>
    <mergeCell ref="D213:E213"/>
    <mergeCell ref="B214:C214"/>
    <mergeCell ref="D214:E214"/>
    <mergeCell ref="B209:C209"/>
    <mergeCell ref="D209:E209"/>
    <mergeCell ref="B210:C210"/>
    <mergeCell ref="D210:E210"/>
    <mergeCell ref="B211:C211"/>
    <mergeCell ref="D211:E211"/>
    <mergeCell ref="B206:C206"/>
    <mergeCell ref="D206:E206"/>
    <mergeCell ref="B207:C207"/>
    <mergeCell ref="D207:E207"/>
    <mergeCell ref="B208:C208"/>
    <mergeCell ref="D208:E208"/>
    <mergeCell ref="B203:C203"/>
    <mergeCell ref="D203:E203"/>
    <mergeCell ref="B204:C204"/>
    <mergeCell ref="D204:E204"/>
    <mergeCell ref="B205:C205"/>
    <mergeCell ref="D205:E205"/>
    <mergeCell ref="B202:C202"/>
    <mergeCell ref="D202:E202"/>
    <mergeCell ref="A100:D100"/>
    <mergeCell ref="A101:D101"/>
    <mergeCell ref="A102:D102"/>
    <mergeCell ref="A103:D103"/>
    <mergeCell ref="A104:D104"/>
    <mergeCell ref="A105:D105"/>
    <mergeCell ref="A106:D106"/>
    <mergeCell ref="A107:D107"/>
    <mergeCell ref="A108:D108"/>
    <mergeCell ref="A109:D109"/>
    <mergeCell ref="A110:D110"/>
    <mergeCell ref="A99:D99"/>
    <mergeCell ref="A86:E87"/>
    <mergeCell ref="A90:D90"/>
    <mergeCell ref="H90:K90"/>
    <mergeCell ref="A91:D91"/>
    <mergeCell ref="A92:D92"/>
    <mergeCell ref="A93:D93"/>
    <mergeCell ref="A94:D94"/>
    <mergeCell ref="A95:D95"/>
    <mergeCell ref="A96:D96"/>
    <mergeCell ref="A97:D97"/>
    <mergeCell ref="A98:D98"/>
    <mergeCell ref="H85:L85"/>
    <mergeCell ref="H74:L74"/>
    <mergeCell ref="H75:L75"/>
    <mergeCell ref="H76:L76"/>
    <mergeCell ref="H77:L77"/>
    <mergeCell ref="H78:L78"/>
    <mergeCell ref="H79:L79"/>
    <mergeCell ref="H80:L80"/>
    <mergeCell ref="H81:L81"/>
    <mergeCell ref="H82:L82"/>
    <mergeCell ref="H83:K83"/>
    <mergeCell ref="H84:L84"/>
    <mergeCell ref="H73:L73"/>
    <mergeCell ref="D4:D13"/>
    <mergeCell ref="H70:L70"/>
    <mergeCell ref="H71:L71"/>
    <mergeCell ref="H72:L72"/>
  </mergeCells>
  <pageMargins left="0.7" right="0.7" top="0.75" bottom="0.56999999999999995" header="0.3" footer="0.3"/>
  <pageSetup paperSize="9" scale="94" orientation="portrait" r:id="rId1"/>
  <headerFooter>
    <oddFooter>&amp;C&amp;P</oddFooter>
  </headerFooter>
  <rowBreaks count="6" manualBreakCount="6">
    <brk id="33" max="16383" man="1"/>
    <brk id="88" max="4" man="1"/>
    <brk id="132" max="4" man="1"/>
    <brk id="183" max="4" man="1"/>
    <brk id="223" max="4" man="1"/>
    <brk id="264" max="4"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F176"/>
  <sheetViews>
    <sheetView rightToLeft="1" view="pageBreakPreview" zoomScaleSheetLayoutView="100" workbookViewId="0">
      <selection activeCell="A2" sqref="A2:XFD2"/>
    </sheetView>
  </sheetViews>
  <sheetFormatPr defaultRowHeight="14.25"/>
  <cols>
    <col min="1" max="1" width="38.140625" style="1355" customWidth="1"/>
    <col min="2" max="2" width="9.28515625" style="1355" customWidth="1"/>
    <col min="3" max="3" width="14.5703125" style="1355" customWidth="1"/>
    <col min="4" max="4" width="15" style="1355" customWidth="1"/>
    <col min="5" max="5" width="14.5703125" style="1355" customWidth="1"/>
    <col min="6" max="6" width="13.140625" style="1355" customWidth="1"/>
    <col min="7" max="16384" width="9.140625" style="1355"/>
  </cols>
  <sheetData>
    <row r="1" spans="1:6" ht="25.5" customHeight="1">
      <c r="A1" s="1354" t="s">
        <v>1349</v>
      </c>
    </row>
    <row r="2" spans="1:6" ht="18.75" customHeight="1">
      <c r="A2" s="1239" t="s">
        <v>1350</v>
      </c>
      <c r="B2" s="1356"/>
      <c r="C2" s="1356"/>
      <c r="D2" s="1356"/>
      <c r="E2" s="1356"/>
      <c r="F2" s="1356"/>
    </row>
    <row r="3" spans="1:6">
      <c r="A3" s="1357" t="s">
        <v>1351</v>
      </c>
      <c r="B3" s="1358"/>
      <c r="C3" s="1358"/>
      <c r="D3" s="1358"/>
      <c r="E3" s="1358"/>
      <c r="F3" s="1358"/>
    </row>
    <row r="4" spans="1:6" ht="33" customHeight="1">
      <c r="A4" s="1358"/>
      <c r="B4" s="1358"/>
      <c r="C4" s="1358"/>
      <c r="D4" s="1358"/>
      <c r="E4" s="1358"/>
      <c r="F4" s="1358"/>
    </row>
    <row r="5" spans="1:6">
      <c r="A5" s="1358"/>
      <c r="B5" s="1358"/>
      <c r="C5" s="1358"/>
      <c r="D5" s="1358"/>
      <c r="E5" s="1358"/>
      <c r="F5" s="1358"/>
    </row>
    <row r="6" spans="1:6">
      <c r="A6" s="1358"/>
      <c r="B6" s="1358"/>
      <c r="C6" s="1358"/>
      <c r="D6" s="1358"/>
      <c r="E6" s="1358"/>
      <c r="F6" s="1358"/>
    </row>
    <row r="7" spans="1:6">
      <c r="A7" s="1358"/>
      <c r="B7" s="1358"/>
      <c r="C7" s="1358"/>
      <c r="D7" s="1358"/>
      <c r="E7" s="1358"/>
      <c r="F7" s="1358"/>
    </row>
    <row r="8" spans="1:6">
      <c r="A8" s="1358"/>
      <c r="B8" s="1358"/>
      <c r="C8" s="1358"/>
      <c r="D8" s="1358"/>
      <c r="E8" s="1358"/>
      <c r="F8" s="1358"/>
    </row>
    <row r="9" spans="1:6">
      <c r="A9" s="1358"/>
      <c r="B9" s="1358"/>
      <c r="C9" s="1358"/>
      <c r="D9" s="1358"/>
      <c r="E9" s="1358"/>
      <c r="F9" s="1358"/>
    </row>
    <row r="10" spans="1:6">
      <c r="A10" s="1358"/>
      <c r="B10" s="1358"/>
      <c r="C10" s="1358"/>
      <c r="D10" s="1358"/>
      <c r="E10" s="1358"/>
      <c r="F10" s="1358"/>
    </row>
    <row r="11" spans="1:6">
      <c r="A11" s="1358"/>
      <c r="B11" s="1358"/>
      <c r="C11" s="1358"/>
      <c r="D11" s="1358"/>
      <c r="E11" s="1358"/>
      <c r="F11" s="1358"/>
    </row>
    <row r="12" spans="1:6">
      <c r="A12" s="1358"/>
      <c r="B12" s="1358"/>
      <c r="C12" s="1358"/>
      <c r="D12" s="1358"/>
      <c r="E12" s="1358"/>
      <c r="F12" s="1358"/>
    </row>
    <row r="13" spans="1:6">
      <c r="A13" s="1358"/>
      <c r="B13" s="1358"/>
      <c r="C13" s="1358"/>
      <c r="D13" s="1358"/>
      <c r="E13" s="1358"/>
      <c r="F13" s="1358"/>
    </row>
    <row r="14" spans="1:6">
      <c r="A14" s="1358"/>
      <c r="B14" s="1358"/>
      <c r="C14" s="1358"/>
      <c r="D14" s="1358"/>
      <c r="E14" s="1358"/>
      <c r="F14" s="1358"/>
    </row>
    <row r="15" spans="1:6" ht="25.5" customHeight="1">
      <c r="A15" s="1358"/>
      <c r="B15" s="1358"/>
      <c r="C15" s="1358"/>
      <c r="D15" s="1358"/>
      <c r="E15" s="1358"/>
      <c r="F15" s="1358"/>
    </row>
    <row r="16" spans="1:6" ht="13.5" customHeight="1">
      <c r="A16" s="1359" t="s">
        <v>1352</v>
      </c>
      <c r="B16" s="1360"/>
      <c r="C16" s="1360"/>
      <c r="D16" s="1360"/>
      <c r="E16" s="1360"/>
      <c r="F16" s="1360"/>
    </row>
    <row r="17" spans="1:6">
      <c r="A17" s="1358"/>
      <c r="B17" s="1358"/>
      <c r="C17" s="1358"/>
      <c r="D17" s="1358"/>
      <c r="E17" s="1358"/>
      <c r="F17" s="1358"/>
    </row>
    <row r="18" spans="1:6">
      <c r="A18" s="1361" t="s">
        <v>1353</v>
      </c>
      <c r="B18" s="1362"/>
      <c r="C18" s="1362"/>
      <c r="D18" s="1362"/>
      <c r="E18" s="1362"/>
      <c r="F18" s="1356"/>
    </row>
    <row r="19" spans="1:6" ht="15" customHeight="1">
      <c r="A19" s="1363" t="s">
        <v>1354</v>
      </c>
      <c r="B19" s="1364">
        <v>2005</v>
      </c>
      <c r="C19" s="1364">
        <v>2008</v>
      </c>
      <c r="D19" s="1364">
        <v>2009</v>
      </c>
      <c r="E19" s="1364">
        <v>2010</v>
      </c>
      <c r="F19" s="1365"/>
    </row>
    <row r="20" spans="1:6" ht="15" customHeight="1">
      <c r="A20" s="1366" t="s">
        <v>285</v>
      </c>
      <c r="B20" s="1217">
        <f>SUM(B21:B27)</f>
        <v>42</v>
      </c>
      <c r="C20" s="1217">
        <f>SUM(C21:C27)</f>
        <v>46</v>
      </c>
      <c r="D20" s="1217">
        <f>SUM(D21:D27)</f>
        <v>47</v>
      </c>
      <c r="E20" s="1217">
        <f>SUM(E21:E27)</f>
        <v>50</v>
      </c>
      <c r="F20" s="1365"/>
    </row>
    <row r="21" spans="1:6" ht="15" customHeight="1">
      <c r="A21" s="1367" t="s">
        <v>1355</v>
      </c>
      <c r="B21" s="1218">
        <v>4</v>
      </c>
      <c r="C21" s="1218">
        <v>4</v>
      </c>
      <c r="D21" s="1218">
        <v>2</v>
      </c>
      <c r="E21" s="1218">
        <v>2</v>
      </c>
      <c r="F21" s="1365"/>
    </row>
    <row r="22" spans="1:6" ht="15" customHeight="1">
      <c r="A22" s="1367" t="s">
        <v>1356</v>
      </c>
      <c r="B22" s="1218">
        <v>7</v>
      </c>
      <c r="C22" s="1218">
        <v>7</v>
      </c>
      <c r="D22" s="1218">
        <v>8</v>
      </c>
      <c r="E22" s="1218">
        <v>8</v>
      </c>
      <c r="F22" s="1365"/>
    </row>
    <row r="23" spans="1:6" ht="15" customHeight="1">
      <c r="A23" s="1367" t="s">
        <v>1357</v>
      </c>
      <c r="B23" s="1218">
        <v>4</v>
      </c>
      <c r="C23" s="1218">
        <v>4</v>
      </c>
      <c r="D23" s="1218">
        <v>4</v>
      </c>
      <c r="E23" s="1218">
        <v>4</v>
      </c>
      <c r="F23" s="1365"/>
    </row>
    <row r="24" spans="1:6" ht="15" customHeight="1">
      <c r="A24" s="1367" t="s">
        <v>1358</v>
      </c>
      <c r="B24" s="1218">
        <v>10</v>
      </c>
      <c r="C24" s="1218">
        <v>12</v>
      </c>
      <c r="D24" s="1218">
        <v>13</v>
      </c>
      <c r="E24" s="1218">
        <v>15</v>
      </c>
      <c r="F24" s="1365"/>
    </row>
    <row r="25" spans="1:6" ht="15" customHeight="1">
      <c r="A25" s="1367" t="s">
        <v>1359</v>
      </c>
      <c r="B25" s="1218">
        <v>1</v>
      </c>
      <c r="C25" s="1218">
        <v>2</v>
      </c>
      <c r="D25" s="1218">
        <v>3</v>
      </c>
      <c r="E25" s="1218">
        <v>4</v>
      </c>
      <c r="F25" s="1365"/>
    </row>
    <row r="26" spans="1:6" ht="15" customHeight="1">
      <c r="A26" s="1367" t="s">
        <v>1360</v>
      </c>
      <c r="B26" s="1218">
        <v>3</v>
      </c>
      <c r="C26" s="1218">
        <v>4</v>
      </c>
      <c r="D26" s="1218">
        <v>4</v>
      </c>
      <c r="E26" s="1218">
        <v>4</v>
      </c>
      <c r="F26" s="1365"/>
    </row>
    <row r="27" spans="1:6" ht="15" customHeight="1">
      <c r="A27" s="1368" t="s">
        <v>1361</v>
      </c>
      <c r="B27" s="1369">
        <v>13</v>
      </c>
      <c r="C27" s="1369">
        <v>13</v>
      </c>
      <c r="D27" s="1369">
        <v>13</v>
      </c>
      <c r="E27" s="1369">
        <v>13</v>
      </c>
      <c r="F27" s="1365"/>
    </row>
    <row r="28" spans="1:6">
      <c r="A28" s="1359" t="s">
        <v>1352</v>
      </c>
      <c r="B28" s="1359"/>
      <c r="C28" s="1359"/>
      <c r="D28" s="1359"/>
      <c r="E28" s="1359"/>
      <c r="F28" s="1359"/>
    </row>
    <row r="29" spans="1:6">
      <c r="A29" s="1370"/>
      <c r="B29" s="1370"/>
      <c r="C29" s="1370"/>
      <c r="D29" s="1370"/>
      <c r="E29" s="1370"/>
      <c r="F29" s="1370"/>
    </row>
    <row r="30" spans="1:6" ht="18" customHeight="1">
      <c r="A30" s="1371" t="s">
        <v>1362</v>
      </c>
      <c r="B30" s="1371"/>
      <c r="C30" s="1372"/>
      <c r="D30" s="1372"/>
      <c r="E30" s="1372"/>
      <c r="F30" s="1372"/>
    </row>
    <row r="31" spans="1:6" ht="15" customHeight="1">
      <c r="A31" s="1373" t="s">
        <v>1363</v>
      </c>
      <c r="B31" s="2810" t="s">
        <v>1364</v>
      </c>
      <c r="C31" s="2812" t="s">
        <v>1365</v>
      </c>
      <c r="D31" s="2812"/>
      <c r="E31" s="2812"/>
      <c r="F31" s="1356"/>
    </row>
    <row r="32" spans="1:6" ht="15" customHeight="1">
      <c r="A32" s="1374"/>
      <c r="B32" s="2811"/>
      <c r="C32" s="1375" t="s">
        <v>1366</v>
      </c>
      <c r="D32" s="1375" t="s">
        <v>1367</v>
      </c>
      <c r="E32" s="1375" t="s">
        <v>285</v>
      </c>
      <c r="F32" s="1365"/>
    </row>
    <row r="33" spans="1:6" ht="15" customHeight="1">
      <c r="A33" s="1366" t="s">
        <v>285</v>
      </c>
      <c r="B33" s="1217">
        <f>SUM(B34:B40)</f>
        <v>50</v>
      </c>
      <c r="C33" s="1217">
        <f>SUM(C34:C40)</f>
        <v>23594</v>
      </c>
      <c r="D33" s="1217">
        <f>SUM(D34:D40)</f>
        <v>3022</v>
      </c>
      <c r="E33" s="1217">
        <f>D33+C33</f>
        <v>26616</v>
      </c>
      <c r="F33" s="1365"/>
    </row>
    <row r="34" spans="1:6" ht="15" customHeight="1">
      <c r="A34" s="1367" t="s">
        <v>1355</v>
      </c>
      <c r="B34" s="1218">
        <v>2</v>
      </c>
      <c r="C34" s="1218">
        <v>31</v>
      </c>
      <c r="D34" s="1218">
        <v>0</v>
      </c>
      <c r="E34" s="1218">
        <f t="shared" ref="E34:E40" si="0">D34+C34</f>
        <v>31</v>
      </c>
      <c r="F34" s="1365"/>
    </row>
    <row r="35" spans="1:6" ht="15" customHeight="1">
      <c r="A35" s="1367" t="s">
        <v>1356</v>
      </c>
      <c r="B35" s="1218">
        <v>8</v>
      </c>
      <c r="C35" s="1218">
        <v>11522</v>
      </c>
      <c r="D35" s="1218">
        <v>2301</v>
      </c>
      <c r="E35" s="1218">
        <f t="shared" si="0"/>
        <v>13823</v>
      </c>
      <c r="F35" s="1365"/>
    </row>
    <row r="36" spans="1:6" ht="15" customHeight="1">
      <c r="A36" s="1367" t="s">
        <v>1357</v>
      </c>
      <c r="B36" s="1218">
        <v>4</v>
      </c>
      <c r="C36" s="1218">
        <v>1951</v>
      </c>
      <c r="D36" s="1218">
        <v>168</v>
      </c>
      <c r="E36" s="1218">
        <f t="shared" si="0"/>
        <v>2119</v>
      </c>
      <c r="F36" s="1365"/>
    </row>
    <row r="37" spans="1:6" ht="15" customHeight="1">
      <c r="A37" s="1367" t="s">
        <v>1358</v>
      </c>
      <c r="B37" s="1218">
        <v>15</v>
      </c>
      <c r="C37" s="1218">
        <v>1090</v>
      </c>
      <c r="D37" s="1218">
        <v>371</v>
      </c>
      <c r="E37" s="1218">
        <f t="shared" si="0"/>
        <v>1461</v>
      </c>
      <c r="F37" s="1365"/>
    </row>
    <row r="38" spans="1:6" ht="15" customHeight="1">
      <c r="A38" s="1367" t="s">
        <v>1359</v>
      </c>
      <c r="B38" s="1218">
        <v>4</v>
      </c>
      <c r="C38" s="1218">
        <v>283</v>
      </c>
      <c r="D38" s="1218">
        <v>126</v>
      </c>
      <c r="E38" s="1218">
        <f t="shared" si="0"/>
        <v>409</v>
      </c>
      <c r="F38" s="1365"/>
    </row>
    <row r="39" spans="1:6" ht="15" customHeight="1">
      <c r="A39" s="1367" t="s">
        <v>1360</v>
      </c>
      <c r="B39" s="1218">
        <v>4</v>
      </c>
      <c r="C39" s="1218">
        <v>132</v>
      </c>
      <c r="D39" s="1218">
        <v>56</v>
      </c>
      <c r="E39" s="1218">
        <f t="shared" si="0"/>
        <v>188</v>
      </c>
      <c r="F39" s="1365"/>
    </row>
    <row r="40" spans="1:6" ht="15" customHeight="1">
      <c r="A40" s="1368" t="s">
        <v>1361</v>
      </c>
      <c r="B40" s="1369">
        <v>13</v>
      </c>
      <c r="C40" s="1369">
        <v>8585</v>
      </c>
      <c r="D40" s="1369">
        <v>0</v>
      </c>
      <c r="E40" s="1369">
        <f t="shared" si="0"/>
        <v>8585</v>
      </c>
      <c r="F40" s="1365"/>
    </row>
    <row r="41" spans="1:6">
      <c r="A41" s="1359" t="s">
        <v>1352</v>
      </c>
      <c r="B41" s="1376"/>
      <c r="C41" s="1376"/>
      <c r="D41" s="1376"/>
      <c r="E41" s="1376"/>
      <c r="F41" s="1359"/>
    </row>
    <row r="42" spans="1:6">
      <c r="A42" s="1358"/>
      <c r="B42" s="1358"/>
      <c r="C42" s="1358"/>
      <c r="D42" s="1358"/>
      <c r="E42" s="1358"/>
      <c r="F42" s="1358"/>
    </row>
    <row r="43" spans="1:6" ht="15" customHeight="1">
      <c r="A43" s="1377" t="s">
        <v>1368</v>
      </c>
      <c r="B43" s="1378"/>
      <c r="C43" s="1378"/>
      <c r="D43" s="1378"/>
      <c r="E43" s="1378"/>
      <c r="F43" s="1378"/>
    </row>
    <row r="44" spans="1:6">
      <c r="A44" s="1379" t="s">
        <v>1369</v>
      </c>
      <c r="B44" s="1380"/>
      <c r="C44" s="1380"/>
      <c r="D44" s="1380"/>
      <c r="E44" s="1380"/>
      <c r="F44" s="1381"/>
    </row>
    <row r="45" spans="1:6" ht="15" customHeight="1">
      <c r="A45" s="1363" t="s">
        <v>1370</v>
      </c>
      <c r="B45" s="1382"/>
      <c r="C45" s="1364" t="s">
        <v>1371</v>
      </c>
      <c r="D45" s="1364" t="s">
        <v>1372</v>
      </c>
      <c r="E45" s="1364" t="s">
        <v>1373</v>
      </c>
      <c r="F45" s="1365"/>
    </row>
    <row r="46" spans="1:6" ht="15" customHeight="1">
      <c r="A46" s="1383" t="s">
        <v>285</v>
      </c>
      <c r="B46" s="1217"/>
      <c r="C46" s="1217">
        <f>SUM(C47:C60)</f>
        <v>11814</v>
      </c>
      <c r="D46" s="1217">
        <f>SUM(D47:D60)</f>
        <v>630347645</v>
      </c>
      <c r="E46" s="1384">
        <f>SUM(E47:E60)</f>
        <v>100</v>
      </c>
    </row>
    <row r="47" spans="1:6" ht="15" customHeight="1">
      <c r="A47" s="1385" t="s">
        <v>1374</v>
      </c>
      <c r="B47" s="1218"/>
      <c r="C47" s="1218">
        <v>1131</v>
      </c>
      <c r="D47" s="1218">
        <v>78748206</v>
      </c>
      <c r="E47" s="987">
        <f>C47/C46*100</f>
        <v>9.5733875063484</v>
      </c>
    </row>
    <row r="48" spans="1:6" ht="15" customHeight="1">
      <c r="A48" s="1385" t="s">
        <v>1375</v>
      </c>
      <c r="B48" s="1218"/>
      <c r="C48" s="1218">
        <v>698</v>
      </c>
      <c r="D48" s="1218">
        <v>31822336</v>
      </c>
      <c r="E48" s="987">
        <f>C48/C46*100</f>
        <v>5.9082444557304896</v>
      </c>
      <c r="F48" s="1386"/>
    </row>
    <row r="49" spans="1:6" ht="15" customHeight="1">
      <c r="A49" s="1385" t="s">
        <v>1376</v>
      </c>
      <c r="B49" s="1218"/>
      <c r="C49" s="1218">
        <v>386</v>
      </c>
      <c r="D49" s="1218">
        <v>19732574</v>
      </c>
      <c r="E49" s="987">
        <f>C49/C46*100</f>
        <v>3.2673099712205862</v>
      </c>
      <c r="F49" s="1386"/>
    </row>
    <row r="50" spans="1:6" ht="15" customHeight="1">
      <c r="A50" s="1385" t="s">
        <v>1377</v>
      </c>
      <c r="B50" s="1218"/>
      <c r="C50" s="1218">
        <v>687</v>
      </c>
      <c r="D50" s="1218">
        <v>37658953</v>
      </c>
      <c r="E50" s="987">
        <f>C50/C46*100</f>
        <v>5.8151345860843069</v>
      </c>
      <c r="F50" s="1386"/>
    </row>
    <row r="51" spans="1:6" ht="15" customHeight="1">
      <c r="A51" s="1385" t="s">
        <v>1378</v>
      </c>
      <c r="B51" s="1218"/>
      <c r="C51" s="1218">
        <v>18</v>
      </c>
      <c r="D51" s="1218">
        <v>1554000</v>
      </c>
      <c r="E51" s="987">
        <f>C51/C46*100</f>
        <v>0.15236160487557138</v>
      </c>
      <c r="F51" s="1386"/>
    </row>
    <row r="52" spans="1:6" ht="15" customHeight="1">
      <c r="A52" s="1385" t="s">
        <v>1379</v>
      </c>
      <c r="B52" s="1218"/>
      <c r="C52" s="1218">
        <v>386</v>
      </c>
      <c r="D52" s="1218">
        <v>21970440</v>
      </c>
      <c r="E52" s="987">
        <f>C52/C46*100</f>
        <v>3.2673099712205862</v>
      </c>
      <c r="F52" s="1386"/>
    </row>
    <row r="53" spans="1:6" ht="15" customHeight="1">
      <c r="A53" s="1385" t="s">
        <v>1380</v>
      </c>
      <c r="B53" s="1218"/>
      <c r="C53" s="1218">
        <v>0</v>
      </c>
      <c r="D53" s="1218">
        <v>0</v>
      </c>
      <c r="E53" s="987">
        <f>C53/C46*100</f>
        <v>0</v>
      </c>
      <c r="F53" s="1386"/>
    </row>
    <row r="54" spans="1:6" ht="15" customHeight="1">
      <c r="A54" s="1385" t="s">
        <v>1381</v>
      </c>
      <c r="B54" s="1218"/>
      <c r="C54" s="1218">
        <v>93</v>
      </c>
      <c r="D54" s="1218">
        <v>8561620</v>
      </c>
      <c r="E54" s="987">
        <f>C54/C46*100</f>
        <v>0.78720162519045211</v>
      </c>
      <c r="F54" s="1386"/>
    </row>
    <row r="55" spans="1:6" ht="15" customHeight="1">
      <c r="A55" s="1385" t="s">
        <v>1382</v>
      </c>
      <c r="B55" s="1218"/>
      <c r="C55" s="1218">
        <v>13</v>
      </c>
      <c r="D55" s="1218">
        <v>1544400</v>
      </c>
      <c r="E55" s="987">
        <f>C55/C46*100</f>
        <v>0.1100389368545793</v>
      </c>
      <c r="F55" s="1386"/>
    </row>
    <row r="56" spans="1:6" ht="15" customHeight="1">
      <c r="A56" s="1385" t="s">
        <v>1383</v>
      </c>
      <c r="B56" s="1218"/>
      <c r="C56" s="1218">
        <v>1181</v>
      </c>
      <c r="D56" s="1218">
        <v>58537128</v>
      </c>
      <c r="E56" s="987">
        <f>C56/C46*100</f>
        <v>9.9966141865583218</v>
      </c>
      <c r="F56" s="1386"/>
    </row>
    <row r="57" spans="1:6" ht="15" customHeight="1">
      <c r="A57" s="1385" t="s">
        <v>1384</v>
      </c>
      <c r="B57" s="1218"/>
      <c r="C57" s="1218">
        <v>14</v>
      </c>
      <c r="D57" s="1218">
        <v>674300</v>
      </c>
      <c r="E57" s="987">
        <f>C57/C46*100</f>
        <v>0.11850347045877772</v>
      </c>
      <c r="F57" s="1386"/>
    </row>
    <row r="58" spans="1:6" ht="15" customHeight="1">
      <c r="A58" s="1385" t="s">
        <v>1385</v>
      </c>
      <c r="B58" s="1218"/>
      <c r="C58" s="1218">
        <v>1177</v>
      </c>
      <c r="D58" s="1218">
        <v>59603470</v>
      </c>
      <c r="E58" s="987">
        <f>C58/C46*100</f>
        <v>9.9627560521415273</v>
      </c>
    </row>
    <row r="59" spans="1:6" ht="15" customHeight="1">
      <c r="A59" s="1385" t="s">
        <v>1386</v>
      </c>
      <c r="B59" s="1218"/>
      <c r="C59" s="1218">
        <v>3249</v>
      </c>
      <c r="D59" s="1218">
        <v>185319677</v>
      </c>
      <c r="E59" s="987">
        <f>C59/C46*100</f>
        <v>27.501269680040629</v>
      </c>
    </row>
    <row r="60" spans="1:6" ht="15" customHeight="1">
      <c r="A60" s="1387" t="s">
        <v>1387</v>
      </c>
      <c r="B60" s="1369"/>
      <c r="C60" s="1369">
        <v>2781</v>
      </c>
      <c r="D60" s="1369">
        <v>124620541</v>
      </c>
      <c r="E60" s="1092">
        <f>C60/C46*100</f>
        <v>23.539867953275774</v>
      </c>
    </row>
    <row r="61" spans="1:6">
      <c r="A61" s="1359" t="s">
        <v>1388</v>
      </c>
      <c r="B61" s="1388"/>
      <c r="C61" s="1389"/>
      <c r="D61" s="1389"/>
      <c r="E61" s="1389"/>
    </row>
    <row r="62" spans="1:6" ht="15" customHeight="1">
      <c r="A62" s="1358"/>
      <c r="B62" s="1358"/>
      <c r="C62" s="1358"/>
      <c r="D62" s="1358"/>
      <c r="E62" s="1358"/>
      <c r="F62" s="1358"/>
    </row>
    <row r="63" spans="1:6" s="1365" customFormat="1">
      <c r="A63" s="1239" t="s">
        <v>1389</v>
      </c>
      <c r="B63" s="1390"/>
      <c r="C63" s="1391"/>
      <c r="D63" s="1390"/>
      <c r="E63" s="1390"/>
    </row>
    <row r="64" spans="1:6" s="1365" customFormat="1">
      <c r="A64" s="1357" t="s">
        <v>1390</v>
      </c>
      <c r="B64" s="1392"/>
      <c r="C64" s="1392"/>
      <c r="D64" s="1392"/>
      <c r="E64" s="1392"/>
    </row>
    <row r="65" spans="1:6" s="1365" customFormat="1">
      <c r="A65" s="1385"/>
      <c r="B65" s="1393"/>
      <c r="C65" s="1393"/>
      <c r="D65" s="1393"/>
      <c r="E65" s="1393"/>
    </row>
    <row r="66" spans="1:6" s="1365" customFormat="1">
      <c r="A66" s="1385"/>
      <c r="B66" s="1393"/>
      <c r="C66" s="1393"/>
      <c r="D66" s="1393"/>
      <c r="E66" s="1393"/>
    </row>
    <row r="67" spans="1:6" s="1365" customFormat="1">
      <c r="A67" s="1385"/>
      <c r="B67" s="1393"/>
      <c r="C67" s="1393"/>
      <c r="D67" s="1393"/>
      <c r="E67" s="1393"/>
    </row>
    <row r="68" spans="1:6" s="1365" customFormat="1">
      <c r="A68" s="1385"/>
      <c r="B68" s="1393"/>
      <c r="C68" s="1393"/>
      <c r="D68" s="1393"/>
      <c r="E68" s="1393"/>
    </row>
    <row r="69" spans="1:6" s="1365" customFormat="1">
      <c r="A69" s="1385"/>
      <c r="B69" s="1393"/>
      <c r="C69" s="1393"/>
      <c r="D69" s="1393"/>
      <c r="E69" s="1393"/>
    </row>
    <row r="70" spans="1:6" s="1365" customFormat="1">
      <c r="A70" s="1385"/>
      <c r="B70" s="1393"/>
      <c r="C70" s="1393"/>
      <c r="D70" s="1393"/>
      <c r="E70" s="1393"/>
    </row>
    <row r="71" spans="1:6" s="1365" customFormat="1">
      <c r="A71" s="1385"/>
      <c r="B71" s="1393"/>
      <c r="C71" s="1394"/>
      <c r="D71" s="1393"/>
      <c r="E71" s="1393"/>
    </row>
    <row r="72" spans="1:6" s="1365" customFormat="1">
      <c r="A72" s="1385"/>
      <c r="B72" s="1393"/>
      <c r="C72" s="1393"/>
      <c r="D72" s="1393"/>
      <c r="E72" s="1393"/>
    </row>
    <row r="73" spans="1:6" s="1365" customFormat="1">
      <c r="A73" s="1385"/>
      <c r="B73" s="1393"/>
      <c r="C73" s="1393"/>
      <c r="D73" s="1393"/>
      <c r="E73" s="1393"/>
    </row>
    <row r="74" spans="1:6" s="1365" customFormat="1">
      <c r="A74" s="1385"/>
      <c r="B74" s="1393"/>
      <c r="C74" s="1393"/>
      <c r="D74" s="1393"/>
      <c r="E74" s="1393"/>
    </row>
    <row r="75" spans="1:6" s="1365" customFormat="1">
      <c r="A75" s="1385"/>
      <c r="B75" s="1393"/>
      <c r="C75" s="1393"/>
      <c r="D75" s="1393"/>
      <c r="E75" s="1393"/>
    </row>
    <row r="76" spans="1:6" s="1365" customFormat="1">
      <c r="A76" s="1385"/>
      <c r="B76" s="1393"/>
      <c r="C76" s="1393"/>
      <c r="D76" s="1393"/>
      <c r="E76" s="1393"/>
    </row>
    <row r="77" spans="1:6" s="1365" customFormat="1">
      <c r="A77" s="1385"/>
      <c r="B77" s="1393"/>
      <c r="C77" s="1393"/>
      <c r="D77" s="1393"/>
      <c r="E77" s="1393"/>
    </row>
    <row r="78" spans="1:6" s="1365" customFormat="1">
      <c r="A78" s="1385"/>
      <c r="B78" s="1393"/>
      <c r="C78" s="1393"/>
      <c r="D78" s="1393"/>
      <c r="E78" s="1393"/>
    </row>
    <row r="79" spans="1:6" s="1365" customFormat="1">
      <c r="A79" s="1395" t="s">
        <v>935</v>
      </c>
      <c r="B79" s="1359"/>
      <c r="C79" s="1359"/>
      <c r="D79" s="1359"/>
      <c r="E79" s="1359"/>
      <c r="F79" s="1359"/>
    </row>
    <row r="80" spans="1:6" s="1365" customFormat="1">
      <c r="A80" s="1395"/>
      <c r="B80" s="1359"/>
      <c r="C80" s="1359"/>
      <c r="D80" s="1359"/>
      <c r="E80" s="1359"/>
      <c r="F80" s="1359"/>
    </row>
    <row r="81" spans="1:6" s="1398" customFormat="1" ht="15" customHeight="1">
      <c r="A81" s="1396" t="s">
        <v>1391</v>
      </c>
      <c r="B81" s="1397"/>
      <c r="C81" s="1397"/>
      <c r="D81" s="1397"/>
      <c r="E81" s="1397"/>
      <c r="F81" s="1397"/>
    </row>
    <row r="82" spans="1:6">
      <c r="A82" s="1399" t="s">
        <v>1392</v>
      </c>
      <c r="B82" s="1380"/>
      <c r="C82" s="1380"/>
      <c r="D82" s="1380"/>
      <c r="E82" s="1380"/>
      <c r="F82" s="1381"/>
    </row>
    <row r="83" spans="1:6" ht="15" customHeight="1">
      <c r="A83" s="1363" t="s">
        <v>235</v>
      </c>
      <c r="B83" s="2813" t="s">
        <v>1371</v>
      </c>
      <c r="C83" s="2813"/>
      <c r="D83" s="2813" t="s">
        <v>1393</v>
      </c>
      <c r="E83" s="2813"/>
      <c r="F83" s="1365"/>
    </row>
    <row r="84" spans="1:6" ht="15" customHeight="1">
      <c r="A84" s="1366" t="s">
        <v>285</v>
      </c>
      <c r="B84" s="2808" t="s">
        <v>911</v>
      </c>
      <c r="C84" s="2808"/>
      <c r="D84" s="2809">
        <v>630.34764500000006</v>
      </c>
      <c r="E84" s="2809"/>
      <c r="F84" s="1400"/>
    </row>
    <row r="85" spans="1:6" ht="15" customHeight="1">
      <c r="A85" s="1401" t="s">
        <v>219</v>
      </c>
      <c r="B85" s="2814">
        <v>10884</v>
      </c>
      <c r="C85" s="2814"/>
      <c r="D85" s="2815">
        <v>51.730066000000001</v>
      </c>
      <c r="E85" s="2815"/>
      <c r="F85" s="1400"/>
    </row>
    <row r="86" spans="1:6" ht="15" customHeight="1">
      <c r="A86" s="1401" t="s">
        <v>220</v>
      </c>
      <c r="B86" s="2814">
        <v>10929</v>
      </c>
      <c r="C86" s="2814"/>
      <c r="D86" s="2815">
        <v>51.750275000000002</v>
      </c>
      <c r="E86" s="2815"/>
      <c r="F86" s="1400"/>
    </row>
    <row r="87" spans="1:6" ht="15" customHeight="1">
      <c r="A87" s="1401" t="s">
        <v>221</v>
      </c>
      <c r="B87" s="2814">
        <v>10952</v>
      </c>
      <c r="C87" s="2814"/>
      <c r="D87" s="2815">
        <v>51.813831999999998</v>
      </c>
      <c r="E87" s="2815"/>
      <c r="F87" s="1400"/>
    </row>
    <row r="88" spans="1:6" ht="15" customHeight="1">
      <c r="A88" s="1401" t="s">
        <v>1394</v>
      </c>
      <c r="B88" s="2814">
        <v>10993</v>
      </c>
      <c r="C88" s="2814"/>
      <c r="D88" s="2815">
        <v>51.875906000000001</v>
      </c>
      <c r="E88" s="2815"/>
      <c r="F88" s="1400"/>
    </row>
    <row r="89" spans="1:6" ht="15" customHeight="1">
      <c r="A89" s="1401" t="s">
        <v>223</v>
      </c>
      <c r="B89" s="2814">
        <v>11010</v>
      </c>
      <c r="C89" s="2814"/>
      <c r="D89" s="2815">
        <v>51.938611999999999</v>
      </c>
      <c r="E89" s="2815"/>
      <c r="F89" s="1400"/>
    </row>
    <row r="90" spans="1:6" ht="15" customHeight="1">
      <c r="A90" s="1401" t="s">
        <v>224</v>
      </c>
      <c r="B90" s="2814">
        <v>11059</v>
      </c>
      <c r="C90" s="2814"/>
      <c r="D90" s="2815">
        <v>52.079614999999997</v>
      </c>
      <c r="E90" s="2815"/>
      <c r="F90" s="1400"/>
    </row>
    <row r="91" spans="1:6" ht="15" customHeight="1">
      <c r="A91" s="1401" t="s">
        <v>225</v>
      </c>
      <c r="B91" s="2814">
        <v>11100</v>
      </c>
      <c r="C91" s="2814"/>
      <c r="D91" s="2815">
        <v>52.110712999999997</v>
      </c>
      <c r="E91" s="2815"/>
      <c r="F91" s="1400"/>
    </row>
    <row r="92" spans="1:6" ht="15" customHeight="1">
      <c r="A92" s="1401" t="s">
        <v>226</v>
      </c>
      <c r="B92" s="2814">
        <v>11164</v>
      </c>
      <c r="C92" s="2814"/>
      <c r="D92" s="2815">
        <v>52.397370000000002</v>
      </c>
      <c r="E92" s="2815"/>
      <c r="F92" s="1400"/>
    </row>
    <row r="93" spans="1:6" ht="15" customHeight="1">
      <c r="A93" s="1401" t="s">
        <v>227</v>
      </c>
      <c r="B93" s="2814">
        <v>11231</v>
      </c>
      <c r="C93" s="2814"/>
      <c r="D93" s="2815">
        <v>52.702756999999998</v>
      </c>
      <c r="E93" s="2815"/>
      <c r="F93" s="1400"/>
    </row>
    <row r="94" spans="1:6" ht="15" customHeight="1">
      <c r="A94" s="1401" t="s">
        <v>410</v>
      </c>
      <c r="B94" s="2814">
        <v>11319</v>
      </c>
      <c r="C94" s="2814"/>
      <c r="D94" s="2815">
        <v>53.120812000000001</v>
      </c>
      <c r="E94" s="2815"/>
      <c r="F94" s="1400"/>
    </row>
    <row r="95" spans="1:6" ht="15" customHeight="1">
      <c r="A95" s="1401" t="s">
        <v>229</v>
      </c>
      <c r="B95" s="2814">
        <v>11440</v>
      </c>
      <c r="C95" s="2814"/>
      <c r="D95" s="2815">
        <v>53.703890000000001</v>
      </c>
      <c r="E95" s="2815"/>
      <c r="F95" s="1400"/>
    </row>
    <row r="96" spans="1:6" ht="15" customHeight="1">
      <c r="A96" s="1402" t="s">
        <v>230</v>
      </c>
      <c r="B96" s="2816">
        <v>11814</v>
      </c>
      <c r="C96" s="2816"/>
      <c r="D96" s="2817">
        <v>55.123797000000003</v>
      </c>
      <c r="E96" s="2817"/>
      <c r="F96" s="1400"/>
    </row>
    <row r="97" spans="1:6">
      <c r="A97" s="1359" t="s">
        <v>1352</v>
      </c>
      <c r="B97" s="1389"/>
      <c r="C97" s="1389"/>
      <c r="D97" s="1389"/>
      <c r="E97" s="1389"/>
    </row>
    <row r="98" spans="1:6">
      <c r="A98" s="1359"/>
      <c r="B98" s="1389"/>
      <c r="C98" s="1389"/>
      <c r="D98" s="1389"/>
      <c r="E98" s="1389"/>
    </row>
    <row r="99" spans="1:6" ht="15" customHeight="1"/>
    <row r="100" spans="1:6" ht="15" customHeight="1">
      <c r="A100" s="1403" t="s">
        <v>1395</v>
      </c>
      <c r="B100" s="1404"/>
      <c r="C100" s="1404"/>
      <c r="D100" s="1404"/>
      <c r="E100" s="1404"/>
      <c r="F100" s="1405"/>
    </row>
    <row r="101" spans="1:6" ht="15" customHeight="1">
      <c r="A101" s="1363" t="s">
        <v>283</v>
      </c>
      <c r="B101" s="1364">
        <v>2005</v>
      </c>
      <c r="C101" s="1364">
        <v>2008</v>
      </c>
      <c r="D101" s="1364">
        <v>2009</v>
      </c>
      <c r="E101" s="1364">
        <v>2010</v>
      </c>
      <c r="F101" s="1365"/>
    </row>
    <row r="102" spans="1:6" ht="15" customHeight="1">
      <c r="A102" s="1406" t="s">
        <v>1396</v>
      </c>
      <c r="B102" s="1407">
        <v>31</v>
      </c>
      <c r="C102" s="1407">
        <v>42</v>
      </c>
      <c r="D102" s="1408">
        <v>46</v>
      </c>
      <c r="E102" s="1409">
        <v>66</v>
      </c>
      <c r="F102" s="1365"/>
    </row>
    <row r="103" spans="1:6" ht="15" customHeight="1">
      <c r="A103" s="1410" t="s">
        <v>1397</v>
      </c>
      <c r="B103" s="933">
        <v>282</v>
      </c>
      <c r="C103" s="933">
        <v>436</v>
      </c>
      <c r="D103" s="1408">
        <v>653</v>
      </c>
      <c r="E103" s="1409">
        <v>836</v>
      </c>
      <c r="F103" s="1365"/>
    </row>
    <row r="104" spans="1:6" ht="15" customHeight="1">
      <c r="A104" s="1411" t="s">
        <v>1398</v>
      </c>
      <c r="B104" s="1369">
        <v>2275</v>
      </c>
      <c r="C104" s="1369">
        <v>3620</v>
      </c>
      <c r="D104" s="1369">
        <v>3970</v>
      </c>
      <c r="E104" s="1369">
        <v>6225</v>
      </c>
      <c r="F104" s="1365"/>
    </row>
    <row r="105" spans="1:6">
      <c r="A105" s="1359" t="s">
        <v>1352</v>
      </c>
      <c r="B105" s="1412"/>
      <c r="C105" s="1412"/>
      <c r="D105" s="1412"/>
      <c r="E105" s="1412"/>
      <c r="F105" s="1413"/>
    </row>
    <row r="106" spans="1:6">
      <c r="A106" s="1359"/>
      <c r="B106" s="1413"/>
      <c r="C106" s="1413"/>
      <c r="D106" s="1413"/>
      <c r="E106" s="1413"/>
      <c r="F106" s="1413"/>
    </row>
    <row r="107" spans="1:6" ht="20.25" customHeight="1">
      <c r="A107" s="1403" t="s">
        <v>1399</v>
      </c>
      <c r="B107" s="1404"/>
      <c r="C107" s="1404"/>
      <c r="D107" s="1404"/>
      <c r="E107" s="1404"/>
      <c r="F107" s="1405"/>
    </row>
    <row r="108" spans="1:6" ht="15" customHeight="1">
      <c r="A108" s="1373" t="s">
        <v>283</v>
      </c>
      <c r="B108" s="1364">
        <v>2005</v>
      </c>
      <c r="C108" s="1364">
        <v>2008</v>
      </c>
      <c r="D108" s="1364">
        <v>2009</v>
      </c>
      <c r="E108" s="1364">
        <v>2010</v>
      </c>
      <c r="F108" s="1365"/>
    </row>
    <row r="109" spans="1:6" ht="15" customHeight="1">
      <c r="A109" s="1406" t="s">
        <v>1400</v>
      </c>
      <c r="B109" s="1414">
        <v>73.387096774193552</v>
      </c>
      <c r="C109" s="1414">
        <v>86.19047619047619</v>
      </c>
      <c r="D109" s="1415">
        <v>86.304347826086953</v>
      </c>
      <c r="E109" s="1416">
        <v>94.318181818181813</v>
      </c>
      <c r="F109" s="1365"/>
    </row>
    <row r="110" spans="1:6" ht="15" customHeight="1">
      <c r="A110" s="1410" t="s">
        <v>1401</v>
      </c>
      <c r="B110" s="942">
        <v>8.0673758865248235</v>
      </c>
      <c r="C110" s="942">
        <v>8.3027522935779814</v>
      </c>
      <c r="D110" s="1415">
        <v>6.0796324655436447</v>
      </c>
      <c r="E110" s="1416">
        <v>7.446172248803828</v>
      </c>
      <c r="F110" s="1365"/>
    </row>
    <row r="111" spans="1:6" ht="15" customHeight="1">
      <c r="A111" s="1411" t="s">
        <v>1402</v>
      </c>
      <c r="B111" s="944">
        <v>9.0967741935483879</v>
      </c>
      <c r="C111" s="944">
        <v>10.380952380952381</v>
      </c>
      <c r="D111" s="1415">
        <v>14.195652173913043</v>
      </c>
      <c r="E111" s="1416">
        <v>12.666666666666666</v>
      </c>
      <c r="F111" s="1365"/>
    </row>
    <row r="112" spans="1:6">
      <c r="A112" s="1395" t="s">
        <v>935</v>
      </c>
      <c r="B112" s="1412"/>
      <c r="C112" s="1412"/>
      <c r="D112" s="1412"/>
      <c r="E112" s="1412"/>
      <c r="F112" s="1413"/>
    </row>
    <row r="113" spans="1:6">
      <c r="A113" s="1358"/>
      <c r="B113" s="1358"/>
      <c r="C113" s="1358"/>
      <c r="D113" s="1358"/>
      <c r="E113" s="1358"/>
      <c r="F113" s="1358"/>
    </row>
    <row r="114" spans="1:6">
      <c r="A114" s="1404" t="s">
        <v>1403</v>
      </c>
      <c r="B114" s="1404"/>
      <c r="C114" s="1404"/>
      <c r="D114" s="1404"/>
      <c r="E114" s="1404"/>
      <c r="F114" s="1405"/>
    </row>
    <row r="115" spans="1:6" ht="15" customHeight="1">
      <c r="A115" s="1373" t="s">
        <v>283</v>
      </c>
      <c r="B115" s="1417">
        <v>2005</v>
      </c>
      <c r="C115" s="1417">
        <v>2008</v>
      </c>
      <c r="D115" s="1417">
        <v>2009</v>
      </c>
      <c r="E115" s="1417">
        <v>2010</v>
      </c>
      <c r="F115" s="1365"/>
    </row>
    <row r="116" spans="1:6" ht="15" customHeight="1">
      <c r="A116" s="1366" t="s">
        <v>285</v>
      </c>
      <c r="B116" s="1217">
        <v>2275</v>
      </c>
      <c r="C116" s="1217">
        <v>3620</v>
      </c>
      <c r="D116" s="1217">
        <v>3970</v>
      </c>
      <c r="E116" s="1217">
        <f>SUM(E117:E118)</f>
        <v>6225</v>
      </c>
    </row>
    <row r="117" spans="1:6" ht="15" customHeight="1">
      <c r="A117" s="1410" t="s">
        <v>939</v>
      </c>
      <c r="B117" s="1218">
        <v>481</v>
      </c>
      <c r="C117" s="1218">
        <v>894</v>
      </c>
      <c r="D117" s="1218">
        <v>776</v>
      </c>
      <c r="E117" s="1218">
        <v>1755</v>
      </c>
    </row>
    <row r="118" spans="1:6" ht="15" customHeight="1">
      <c r="A118" s="1410" t="s">
        <v>940</v>
      </c>
      <c r="B118" s="1218">
        <v>1794</v>
      </c>
      <c r="C118" s="1218">
        <v>2726</v>
      </c>
      <c r="D118" s="1218">
        <v>3194</v>
      </c>
      <c r="E118" s="1218">
        <v>4470</v>
      </c>
    </row>
    <row r="119" spans="1:6" ht="15" customHeight="1">
      <c r="A119" s="1410"/>
      <c r="B119" s="1218"/>
      <c r="C119" s="1218"/>
      <c r="D119" s="1218"/>
      <c r="E119" s="1218"/>
    </row>
    <row r="120" spans="1:6" ht="15" customHeight="1">
      <c r="A120" s="1410" t="s">
        <v>930</v>
      </c>
      <c r="B120" s="1218">
        <v>1172</v>
      </c>
      <c r="C120" s="1218">
        <v>1886</v>
      </c>
      <c r="D120" s="1218">
        <v>1910</v>
      </c>
      <c r="E120" s="1218">
        <v>3262</v>
      </c>
    </row>
    <row r="121" spans="1:6" ht="15" customHeight="1">
      <c r="A121" s="1410" t="s">
        <v>931</v>
      </c>
      <c r="B121" s="1218">
        <v>1103</v>
      </c>
      <c r="C121" s="1218">
        <v>1734</v>
      </c>
      <c r="D121" s="1218">
        <v>2060</v>
      </c>
      <c r="E121" s="1218">
        <v>2963</v>
      </c>
    </row>
    <row r="122" spans="1:6" ht="15" customHeight="1">
      <c r="A122" s="1410"/>
      <c r="B122" s="1218"/>
      <c r="C122" s="1218"/>
      <c r="D122" s="1218"/>
      <c r="E122" s="1218"/>
    </row>
    <row r="123" spans="1:6" ht="15" customHeight="1">
      <c r="A123" s="1410" t="s">
        <v>1404</v>
      </c>
      <c r="B123" s="1218">
        <v>321</v>
      </c>
      <c r="C123" s="1218">
        <v>336</v>
      </c>
      <c r="D123" s="1218">
        <v>257</v>
      </c>
      <c r="E123" s="1218">
        <v>565</v>
      </c>
    </row>
    <row r="124" spans="1:6" ht="15" customHeight="1">
      <c r="A124" s="1411" t="s">
        <v>1405</v>
      </c>
      <c r="B124" s="1369">
        <v>1954</v>
      </c>
      <c r="C124" s="1369">
        <v>3284</v>
      </c>
      <c r="D124" s="1369">
        <v>3713</v>
      </c>
      <c r="E124" s="1369">
        <v>5660</v>
      </c>
    </row>
    <row r="125" spans="1:6">
      <c r="A125" s="1359" t="s">
        <v>1352</v>
      </c>
      <c r="B125" s="1359"/>
      <c r="C125" s="1359"/>
      <c r="D125" s="1359"/>
      <c r="E125" s="1359"/>
    </row>
    <row r="126" spans="1:6">
      <c r="A126" s="1359"/>
      <c r="B126" s="1359"/>
      <c r="C126" s="1359"/>
      <c r="D126" s="1359"/>
      <c r="E126" s="1359"/>
    </row>
    <row r="127" spans="1:6" ht="15.75">
      <c r="A127" s="1418" t="s">
        <v>1406</v>
      </c>
      <c r="B127" s="1419"/>
      <c r="C127" s="1419"/>
      <c r="D127" s="1419"/>
      <c r="E127" s="1420"/>
      <c r="F127" s="1421"/>
    </row>
    <row r="128" spans="1:6" ht="15" customHeight="1">
      <c r="A128" s="1373" t="s">
        <v>283</v>
      </c>
      <c r="B128" s="1422"/>
      <c r="C128" s="1364" t="s">
        <v>930</v>
      </c>
      <c r="D128" s="1364" t="s">
        <v>931</v>
      </c>
      <c r="E128" s="1364" t="s">
        <v>285</v>
      </c>
    </row>
    <row r="129" spans="1:6" ht="15" customHeight="1">
      <c r="A129" s="1423" t="s">
        <v>285</v>
      </c>
      <c r="B129" s="1424"/>
      <c r="C129" s="1425">
        <v>1100</v>
      </c>
      <c r="D129" s="1425">
        <v>691</v>
      </c>
      <c r="E129" s="1425">
        <v>1791</v>
      </c>
    </row>
    <row r="130" spans="1:6" ht="15" customHeight="1">
      <c r="A130" s="1426" t="s">
        <v>939</v>
      </c>
      <c r="B130" s="1408"/>
      <c r="C130" s="1427">
        <v>705</v>
      </c>
      <c r="D130" s="1427">
        <v>454</v>
      </c>
      <c r="E130" s="1427">
        <v>1159</v>
      </c>
    </row>
    <row r="131" spans="1:6" ht="15" customHeight="1">
      <c r="A131" s="1428" t="s">
        <v>1407</v>
      </c>
      <c r="B131" s="1409"/>
      <c r="C131" s="985">
        <v>303</v>
      </c>
      <c r="D131" s="985">
        <v>221</v>
      </c>
      <c r="E131" s="985">
        <v>524</v>
      </c>
    </row>
    <row r="132" spans="1:6" ht="15" customHeight="1">
      <c r="A132" s="1428" t="s">
        <v>1408</v>
      </c>
      <c r="B132" s="1409"/>
      <c r="C132" s="985">
        <v>100</v>
      </c>
      <c r="D132" s="985">
        <v>92</v>
      </c>
      <c r="E132" s="985">
        <v>192</v>
      </c>
      <c r="F132" s="1421"/>
    </row>
    <row r="133" spans="1:6" ht="15" customHeight="1">
      <c r="A133" s="1428" t="s">
        <v>1409</v>
      </c>
      <c r="B133" s="1409"/>
      <c r="C133" s="985">
        <v>0</v>
      </c>
      <c r="D133" s="985">
        <v>0</v>
      </c>
      <c r="E133" s="985">
        <v>0</v>
      </c>
      <c r="F133" s="1421"/>
    </row>
    <row r="134" spans="1:6" ht="15" customHeight="1">
      <c r="A134" s="1428" t="s">
        <v>1410</v>
      </c>
      <c r="B134" s="1409"/>
      <c r="C134" s="985">
        <v>21</v>
      </c>
      <c r="D134" s="985">
        <v>8</v>
      </c>
      <c r="E134" s="985">
        <v>29</v>
      </c>
      <c r="F134" s="1421"/>
    </row>
    <row r="135" spans="1:6" ht="15" customHeight="1">
      <c r="A135" s="1428" t="s">
        <v>1411</v>
      </c>
      <c r="B135" s="1409"/>
      <c r="C135" s="985">
        <v>14</v>
      </c>
      <c r="D135" s="985">
        <v>12</v>
      </c>
      <c r="E135" s="985">
        <v>26</v>
      </c>
      <c r="F135" s="1421"/>
    </row>
    <row r="136" spans="1:6" ht="15" customHeight="1">
      <c r="A136" s="1428" t="s">
        <v>1412</v>
      </c>
      <c r="B136" s="1409"/>
      <c r="C136" s="985">
        <v>8</v>
      </c>
      <c r="D136" s="985">
        <v>11</v>
      </c>
      <c r="E136" s="985">
        <v>19</v>
      </c>
      <c r="F136" s="1421"/>
    </row>
    <row r="137" spans="1:6" ht="15" customHeight="1">
      <c r="A137" s="1428" t="s">
        <v>1413</v>
      </c>
      <c r="B137" s="1409"/>
      <c r="C137" s="985">
        <v>11</v>
      </c>
      <c r="D137" s="985">
        <v>15</v>
      </c>
      <c r="E137" s="985">
        <v>26</v>
      </c>
      <c r="F137" s="1421"/>
    </row>
    <row r="138" spans="1:6" ht="15" customHeight="1">
      <c r="A138" s="1428" t="s">
        <v>1414</v>
      </c>
      <c r="B138" s="1409"/>
      <c r="C138" s="985">
        <v>31</v>
      </c>
      <c r="D138" s="985">
        <v>5</v>
      </c>
      <c r="E138" s="985">
        <v>36</v>
      </c>
      <c r="F138" s="1421"/>
    </row>
    <row r="139" spans="1:6" ht="15" customHeight="1">
      <c r="A139" s="1428" t="s">
        <v>1415</v>
      </c>
      <c r="B139" s="1409"/>
      <c r="C139" s="985">
        <v>3</v>
      </c>
      <c r="D139" s="985">
        <v>3</v>
      </c>
      <c r="E139" s="985">
        <v>6</v>
      </c>
      <c r="F139" s="1421"/>
    </row>
    <row r="140" spans="1:6" ht="15" customHeight="1">
      <c r="A140" s="1428" t="s">
        <v>1416</v>
      </c>
      <c r="B140" s="1409"/>
      <c r="C140" s="985">
        <v>55</v>
      </c>
      <c r="D140" s="985">
        <v>22</v>
      </c>
      <c r="E140" s="985">
        <v>77</v>
      </c>
      <c r="F140" s="1421"/>
    </row>
    <row r="141" spans="1:6" ht="15" customHeight="1">
      <c r="A141" s="1428" t="s">
        <v>1417</v>
      </c>
      <c r="B141" s="1409"/>
      <c r="C141" s="985">
        <v>4</v>
      </c>
      <c r="D141" s="985">
        <v>0</v>
      </c>
      <c r="E141" s="985">
        <v>4</v>
      </c>
      <c r="F141" s="1421"/>
    </row>
    <row r="142" spans="1:6" ht="15" customHeight="1">
      <c r="A142" s="1428" t="s">
        <v>1418</v>
      </c>
      <c r="B142" s="1409"/>
      <c r="C142" s="985">
        <v>37</v>
      </c>
      <c r="D142" s="985">
        <v>30</v>
      </c>
      <c r="E142" s="985">
        <v>67</v>
      </c>
      <c r="F142" s="1421"/>
    </row>
    <row r="143" spans="1:6" ht="15" customHeight="1">
      <c r="A143" s="1428" t="s">
        <v>1419</v>
      </c>
      <c r="B143" s="1409"/>
      <c r="C143" s="985">
        <v>15</v>
      </c>
      <c r="D143" s="985">
        <v>4</v>
      </c>
      <c r="E143" s="985">
        <v>19</v>
      </c>
      <c r="F143" s="1421"/>
    </row>
    <row r="144" spans="1:6" ht="15" customHeight="1">
      <c r="A144" s="1428" t="s">
        <v>1420</v>
      </c>
      <c r="B144" s="1409"/>
      <c r="C144" s="985">
        <v>8</v>
      </c>
      <c r="D144" s="985">
        <v>4</v>
      </c>
      <c r="E144" s="985">
        <v>12</v>
      </c>
    </row>
    <row r="145" spans="1:6" ht="15" customHeight="1">
      <c r="A145" s="1428" t="s">
        <v>1421</v>
      </c>
      <c r="B145" s="1409"/>
      <c r="C145" s="985">
        <v>3</v>
      </c>
      <c r="D145" s="985">
        <v>3</v>
      </c>
      <c r="E145" s="985">
        <v>6</v>
      </c>
    </row>
    <row r="146" spans="1:6" ht="15" customHeight="1">
      <c r="A146" s="1428" t="s">
        <v>1422</v>
      </c>
      <c r="B146" s="1409"/>
      <c r="C146" s="985">
        <v>43</v>
      </c>
      <c r="D146" s="985">
        <v>0</v>
      </c>
      <c r="E146" s="985">
        <v>43</v>
      </c>
    </row>
    <row r="147" spans="1:6" ht="15" customHeight="1">
      <c r="A147" s="1428" t="s">
        <v>1423</v>
      </c>
      <c r="B147" s="1409"/>
      <c r="C147" s="985">
        <v>5</v>
      </c>
      <c r="D147" s="985">
        <v>1</v>
      </c>
      <c r="E147" s="985">
        <v>6</v>
      </c>
    </row>
    <row r="148" spans="1:6" ht="15" customHeight="1">
      <c r="A148" s="1428" t="s">
        <v>1424</v>
      </c>
      <c r="B148" s="1409"/>
      <c r="C148" s="985">
        <v>23</v>
      </c>
      <c r="D148" s="985">
        <v>10</v>
      </c>
      <c r="E148" s="985">
        <v>33</v>
      </c>
    </row>
    <row r="149" spans="1:6" ht="15" customHeight="1">
      <c r="A149" s="1428" t="s">
        <v>1425</v>
      </c>
      <c r="B149" s="1409"/>
      <c r="C149" s="985">
        <v>16</v>
      </c>
      <c r="D149" s="985">
        <v>7</v>
      </c>
      <c r="E149" s="985">
        <v>23</v>
      </c>
    </row>
    <row r="150" spans="1:6" ht="15" customHeight="1">
      <c r="A150" s="1428" t="s">
        <v>1426</v>
      </c>
      <c r="B150" s="1409"/>
      <c r="C150" s="985">
        <v>1</v>
      </c>
      <c r="D150" s="985">
        <v>2</v>
      </c>
      <c r="E150" s="985">
        <v>3</v>
      </c>
    </row>
    <row r="151" spans="1:6" ht="15" customHeight="1">
      <c r="A151" s="1428" t="s">
        <v>1427</v>
      </c>
      <c r="B151" s="1409"/>
      <c r="C151" s="985">
        <v>2</v>
      </c>
      <c r="D151" s="985">
        <v>4</v>
      </c>
      <c r="E151" s="985">
        <v>6</v>
      </c>
    </row>
    <row r="152" spans="1:6" s="1429" customFormat="1" ht="15" customHeight="1">
      <c r="A152" s="1428" t="s">
        <v>1428</v>
      </c>
      <c r="B152" s="1409"/>
      <c r="C152" s="985">
        <v>2</v>
      </c>
      <c r="D152" s="985">
        <v>0</v>
      </c>
      <c r="E152" s="985">
        <v>2</v>
      </c>
      <c r="F152" s="1355"/>
    </row>
    <row r="153" spans="1:6" ht="15" customHeight="1">
      <c r="A153" s="1430" t="s">
        <v>940</v>
      </c>
      <c r="B153" s="985"/>
      <c r="C153" s="985">
        <v>395</v>
      </c>
      <c r="D153" s="985">
        <v>237</v>
      </c>
      <c r="E153" s="985">
        <v>632</v>
      </c>
    </row>
    <row r="154" spans="1:6" ht="15" customHeight="1">
      <c r="A154" s="1428" t="s">
        <v>1407</v>
      </c>
      <c r="B154" s="1409"/>
      <c r="C154" s="985">
        <v>22</v>
      </c>
      <c r="D154" s="985">
        <v>19</v>
      </c>
      <c r="E154" s="985">
        <v>41</v>
      </c>
    </row>
    <row r="155" spans="1:6" ht="15" customHeight="1">
      <c r="A155" s="1428" t="s">
        <v>1408</v>
      </c>
      <c r="B155" s="1409"/>
      <c r="C155" s="985">
        <v>19</v>
      </c>
      <c r="D155" s="985">
        <v>16</v>
      </c>
      <c r="E155" s="985">
        <v>35</v>
      </c>
    </row>
    <row r="156" spans="1:6" ht="15" customHeight="1">
      <c r="A156" s="1428" t="s">
        <v>1409</v>
      </c>
      <c r="B156" s="1409"/>
      <c r="C156" s="985">
        <v>39</v>
      </c>
      <c r="D156" s="985">
        <v>24</v>
      </c>
      <c r="E156" s="985">
        <v>63</v>
      </c>
    </row>
    <row r="157" spans="1:6" ht="15" customHeight="1">
      <c r="A157" s="1428" t="s">
        <v>1410</v>
      </c>
      <c r="B157" s="1409"/>
      <c r="C157" s="985">
        <v>2</v>
      </c>
      <c r="D157" s="985">
        <v>1</v>
      </c>
      <c r="E157" s="985">
        <v>3</v>
      </c>
    </row>
    <row r="158" spans="1:6" ht="15" customHeight="1">
      <c r="A158" s="1428" t="s">
        <v>1411</v>
      </c>
      <c r="B158" s="1431"/>
      <c r="C158" s="985">
        <v>2</v>
      </c>
      <c r="D158" s="985">
        <v>2</v>
      </c>
      <c r="E158" s="985">
        <v>4</v>
      </c>
      <c r="F158" s="1429"/>
    </row>
    <row r="159" spans="1:6" ht="15" customHeight="1">
      <c r="A159" s="1428" t="s">
        <v>1412</v>
      </c>
      <c r="B159" s="1409"/>
      <c r="C159" s="985">
        <v>6</v>
      </c>
      <c r="D159" s="985">
        <v>5</v>
      </c>
      <c r="E159" s="985">
        <v>11</v>
      </c>
    </row>
    <row r="160" spans="1:6" ht="15" customHeight="1">
      <c r="A160" s="1428" t="s">
        <v>1413</v>
      </c>
      <c r="B160" s="1409"/>
      <c r="C160" s="985">
        <v>13</v>
      </c>
      <c r="D160" s="985">
        <v>7</v>
      </c>
      <c r="E160" s="985">
        <v>20</v>
      </c>
    </row>
    <row r="161" spans="1:5" ht="15" customHeight="1">
      <c r="A161" s="1428" t="s">
        <v>1414</v>
      </c>
      <c r="B161" s="1409"/>
      <c r="C161" s="985">
        <v>0</v>
      </c>
      <c r="D161" s="985">
        <v>0</v>
      </c>
      <c r="E161" s="985">
        <v>0</v>
      </c>
    </row>
    <row r="162" spans="1:5" ht="15" customHeight="1">
      <c r="A162" s="1428" t="s">
        <v>1415</v>
      </c>
      <c r="B162" s="1409"/>
      <c r="C162" s="985">
        <v>8</v>
      </c>
      <c r="D162" s="985">
        <v>6</v>
      </c>
      <c r="E162" s="985">
        <v>14</v>
      </c>
    </row>
    <row r="163" spans="1:5" ht="15" customHeight="1">
      <c r="A163" s="1428" t="s">
        <v>1416</v>
      </c>
      <c r="B163" s="1409"/>
      <c r="C163" s="985">
        <v>47</v>
      </c>
      <c r="D163" s="985">
        <v>21</v>
      </c>
      <c r="E163" s="985">
        <v>68</v>
      </c>
    </row>
    <row r="164" spans="1:5" ht="15" customHeight="1">
      <c r="A164" s="1428" t="s">
        <v>1417</v>
      </c>
      <c r="B164" s="1409"/>
      <c r="C164" s="985">
        <v>17</v>
      </c>
      <c r="D164" s="985">
        <v>12</v>
      </c>
      <c r="E164" s="985">
        <v>29</v>
      </c>
    </row>
    <row r="165" spans="1:5" ht="15" customHeight="1">
      <c r="A165" s="1428" t="s">
        <v>1418</v>
      </c>
      <c r="B165" s="1409"/>
      <c r="C165" s="985">
        <v>57</v>
      </c>
      <c r="D165" s="985">
        <v>45</v>
      </c>
      <c r="E165" s="985">
        <v>102</v>
      </c>
    </row>
    <row r="166" spans="1:5" ht="15" customHeight="1">
      <c r="A166" s="1428" t="s">
        <v>1419</v>
      </c>
      <c r="B166" s="1409"/>
      <c r="C166" s="985">
        <v>12</v>
      </c>
      <c r="D166" s="985">
        <v>4</v>
      </c>
      <c r="E166" s="985">
        <v>16</v>
      </c>
    </row>
    <row r="167" spans="1:5" ht="15" customHeight="1">
      <c r="A167" s="1428" t="s">
        <v>1420</v>
      </c>
      <c r="B167" s="1409"/>
      <c r="C167" s="985">
        <v>62</v>
      </c>
      <c r="D167" s="985">
        <v>43</v>
      </c>
      <c r="E167" s="985">
        <v>105</v>
      </c>
    </row>
    <row r="168" spans="1:5" ht="15" customHeight="1">
      <c r="A168" s="1428" t="s">
        <v>1429</v>
      </c>
      <c r="B168" s="1409"/>
      <c r="C168" s="985">
        <v>3</v>
      </c>
      <c r="D168" s="985">
        <v>4</v>
      </c>
      <c r="E168" s="985">
        <v>7</v>
      </c>
    </row>
    <row r="169" spans="1:5" ht="15" customHeight="1">
      <c r="A169" s="1428" t="s">
        <v>1422</v>
      </c>
      <c r="B169" s="1409"/>
      <c r="C169" s="985">
        <v>0</v>
      </c>
      <c r="D169" s="985">
        <v>0</v>
      </c>
      <c r="E169" s="985">
        <v>0</v>
      </c>
    </row>
    <row r="170" spans="1:5" ht="15" customHeight="1">
      <c r="A170" s="1428" t="s">
        <v>1423</v>
      </c>
      <c r="B170" s="1409"/>
      <c r="C170" s="985">
        <v>28</v>
      </c>
      <c r="D170" s="985">
        <v>8</v>
      </c>
      <c r="E170" s="985">
        <v>36</v>
      </c>
    </row>
    <row r="171" spans="1:5" ht="15" customHeight="1">
      <c r="A171" s="1428" t="s">
        <v>1424</v>
      </c>
      <c r="B171" s="1409"/>
      <c r="C171" s="985">
        <v>3</v>
      </c>
      <c r="D171" s="985">
        <v>0</v>
      </c>
      <c r="E171" s="985">
        <v>3</v>
      </c>
    </row>
    <row r="172" spans="1:5" ht="15" customHeight="1">
      <c r="A172" s="1428" t="s">
        <v>1425</v>
      </c>
      <c r="B172" s="1409"/>
      <c r="C172" s="985">
        <v>17</v>
      </c>
      <c r="D172" s="985">
        <v>6</v>
      </c>
      <c r="E172" s="985">
        <v>23</v>
      </c>
    </row>
    <row r="173" spans="1:5" ht="15" customHeight="1">
      <c r="A173" s="1428" t="s">
        <v>1426</v>
      </c>
      <c r="B173" s="1409"/>
      <c r="C173" s="985">
        <v>26</v>
      </c>
      <c r="D173" s="985">
        <v>8</v>
      </c>
      <c r="E173" s="985">
        <v>34</v>
      </c>
    </row>
    <row r="174" spans="1:5" ht="15" customHeight="1">
      <c r="A174" s="1428" t="s">
        <v>1427</v>
      </c>
      <c r="B174" s="1409"/>
      <c r="C174" s="985">
        <v>0</v>
      </c>
      <c r="D174" s="985">
        <v>1</v>
      </c>
      <c r="E174" s="985">
        <v>1</v>
      </c>
    </row>
    <row r="175" spans="1:5" ht="15" customHeight="1">
      <c r="A175" s="1432" t="s">
        <v>1428</v>
      </c>
      <c r="B175" s="1433"/>
      <c r="C175" s="1066">
        <v>12</v>
      </c>
      <c r="D175" s="1066">
        <v>5</v>
      </c>
      <c r="E175" s="1066">
        <v>17</v>
      </c>
    </row>
    <row r="176" spans="1:5">
      <c r="A176" s="1359" t="s">
        <v>1352</v>
      </c>
    </row>
  </sheetData>
  <protectedRanges>
    <protectedRange sqref="B21:C27" name="All_3"/>
    <protectedRange sqref="B34:D40" name="All_4"/>
    <protectedRange sqref="C47:D60" name="All_1_1_1"/>
    <protectedRange sqref="B85:B96 D85:D96" name="All_1_2"/>
    <protectedRange sqref="B102:C104" name="All_2_1"/>
    <protectedRange sqref="B117:C118 B120:C121 B123:C124" name="All_2_2"/>
    <protectedRange sqref="B109:C111" name="All_2_1_1"/>
  </protectedRanges>
  <mergeCells count="30">
    <mergeCell ref="B94:C94"/>
    <mergeCell ref="D94:E94"/>
    <mergeCell ref="B95:C95"/>
    <mergeCell ref="D95:E95"/>
    <mergeCell ref="B96:C96"/>
    <mergeCell ref="D96:E96"/>
    <mergeCell ref="B91:C91"/>
    <mergeCell ref="D91:E91"/>
    <mergeCell ref="B92:C92"/>
    <mergeCell ref="D92:E92"/>
    <mergeCell ref="B93:C93"/>
    <mergeCell ref="D93:E93"/>
    <mergeCell ref="B88:C88"/>
    <mergeCell ref="D88:E88"/>
    <mergeCell ref="B89:C89"/>
    <mergeCell ref="D89:E89"/>
    <mergeCell ref="B90:C90"/>
    <mergeCell ref="D90:E90"/>
    <mergeCell ref="B85:C85"/>
    <mergeCell ref="D85:E85"/>
    <mergeCell ref="B86:C86"/>
    <mergeCell ref="D86:E86"/>
    <mergeCell ref="B87:C87"/>
    <mergeCell ref="D87:E87"/>
    <mergeCell ref="B84:C84"/>
    <mergeCell ref="D84:E84"/>
    <mergeCell ref="B31:B32"/>
    <mergeCell ref="C31:E31"/>
    <mergeCell ref="B83:C83"/>
    <mergeCell ref="D83:E83"/>
  </mergeCells>
  <pageMargins left="0.7" right="0.7" top="0.75" bottom="0.56999999999999995" header="0.3" footer="0.3"/>
  <pageSetup paperSize="9" scale="86" orientation="portrait" r:id="rId1"/>
  <headerFooter>
    <oddFooter>&amp;C&amp;P</oddFooter>
  </headerFooter>
  <rowBreaks count="4" manualBreakCount="4">
    <brk id="17" max="16383" man="1"/>
    <brk id="42" max="4" man="1"/>
    <brk id="97" max="4" man="1"/>
    <brk id="126" max="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M110"/>
  <sheetViews>
    <sheetView rightToLeft="1" tabSelected="1" view="pageBreakPreview" zoomScaleSheetLayoutView="100" workbookViewId="0">
      <selection activeCell="A2" sqref="A2:XFD2"/>
    </sheetView>
  </sheetViews>
  <sheetFormatPr defaultRowHeight="14.25"/>
  <cols>
    <col min="1" max="1" width="36.28515625" style="1438" customWidth="1"/>
    <col min="2" max="2" width="10.28515625" style="1438" customWidth="1"/>
    <col min="3" max="3" width="12.7109375" style="1438" bestFit="1" customWidth="1"/>
    <col min="4" max="4" width="10.140625" style="1438" customWidth="1"/>
    <col min="5" max="5" width="11.140625" style="1438" customWidth="1"/>
    <col min="6" max="6" width="10.28515625" style="1438" customWidth="1"/>
    <col min="7" max="7" width="10.85546875" style="1438" customWidth="1"/>
    <col min="8" max="16384" width="9.140625" style="1438"/>
  </cols>
  <sheetData>
    <row r="1" spans="1:13" ht="18">
      <c r="A1" s="1434" t="s">
        <v>1431</v>
      </c>
      <c r="B1" s="1437"/>
      <c r="C1" s="1437"/>
      <c r="D1" s="1437"/>
      <c r="E1" s="1437"/>
    </row>
    <row r="2" spans="1:13">
      <c r="A2" s="1439" t="s">
        <v>1432</v>
      </c>
    </row>
    <row r="3" spans="1:13">
      <c r="A3" s="1440" t="s">
        <v>1433</v>
      </c>
      <c r="B3" s="1441"/>
      <c r="C3" s="1441"/>
      <c r="D3" s="1441"/>
      <c r="E3" s="1441"/>
      <c r="F3" s="1441"/>
      <c r="G3" s="1441"/>
    </row>
    <row r="4" spans="1:13">
      <c r="A4" s="1441"/>
      <c r="B4" s="1441"/>
      <c r="C4" s="1441"/>
      <c r="D4" s="1441"/>
      <c r="E4" s="1441"/>
      <c r="F4" s="1441"/>
      <c r="G4" s="1441"/>
    </row>
    <row r="5" spans="1:13" ht="15">
      <c r="A5" s="1441"/>
      <c r="B5" s="1441"/>
      <c r="C5" s="1441"/>
      <c r="D5" s="1441"/>
      <c r="E5" s="1441"/>
      <c r="F5" s="1441"/>
      <c r="G5" s="1441"/>
      <c r="H5"/>
      <c r="I5" s="2551">
        <v>2005</v>
      </c>
      <c r="J5" s="2551">
        <v>2006</v>
      </c>
      <c r="K5" s="2551">
        <v>2007</v>
      </c>
      <c r="L5" s="2551">
        <v>2008</v>
      </c>
      <c r="M5" s="2551">
        <v>2009</v>
      </c>
    </row>
    <row r="6" spans="1:13">
      <c r="A6" s="1441"/>
      <c r="B6" s="1441"/>
      <c r="C6" s="1441"/>
      <c r="D6" s="1441"/>
      <c r="E6" s="1441"/>
      <c r="F6" s="1441"/>
      <c r="G6" s="1441"/>
      <c r="H6" s="1436" t="s">
        <v>1437</v>
      </c>
      <c r="I6" s="1218">
        <v>26</v>
      </c>
      <c r="J6" s="1218"/>
      <c r="K6" s="1218">
        <v>22</v>
      </c>
      <c r="L6" s="1218">
        <v>8</v>
      </c>
      <c r="M6" s="1218">
        <v>9</v>
      </c>
    </row>
    <row r="7" spans="1:13">
      <c r="A7" s="1441"/>
      <c r="B7" s="1441"/>
      <c r="C7" s="1441"/>
      <c r="D7" s="1441"/>
      <c r="E7" s="1441"/>
      <c r="F7" s="1441"/>
      <c r="G7" s="1441"/>
      <c r="H7" s="1436" t="s">
        <v>1438</v>
      </c>
      <c r="I7" s="1218">
        <v>10</v>
      </c>
      <c r="J7" s="1218"/>
      <c r="K7" s="1218">
        <v>8</v>
      </c>
      <c r="L7" s="1218">
        <v>10</v>
      </c>
      <c r="M7" s="1218">
        <v>14</v>
      </c>
    </row>
    <row r="8" spans="1:13">
      <c r="A8" s="1441"/>
      <c r="B8" s="1441"/>
      <c r="C8" s="1441"/>
      <c r="D8" s="1441"/>
      <c r="E8" s="1441"/>
      <c r="F8" s="1441"/>
      <c r="G8" s="1441"/>
      <c r="H8" s="1436" t="s">
        <v>1439</v>
      </c>
      <c r="I8" s="1218">
        <v>6</v>
      </c>
      <c r="J8" s="1218"/>
      <c r="K8" s="1218">
        <v>21</v>
      </c>
      <c r="L8" s="1218">
        <v>14</v>
      </c>
      <c r="M8" s="1218">
        <v>18</v>
      </c>
    </row>
    <row r="9" spans="1:13">
      <c r="A9" s="1441"/>
      <c r="B9" s="1441"/>
      <c r="C9" s="1441"/>
      <c r="D9" s="1441"/>
      <c r="E9" s="1441"/>
      <c r="F9" s="1441"/>
      <c r="G9" s="1436"/>
      <c r="H9" s="1436" t="s">
        <v>1440</v>
      </c>
      <c r="I9" s="1218">
        <v>13</v>
      </c>
      <c r="J9" s="1218"/>
      <c r="K9" s="1218">
        <v>6</v>
      </c>
      <c r="L9" s="1218">
        <v>11</v>
      </c>
      <c r="M9" s="1218">
        <v>12</v>
      </c>
    </row>
    <row r="10" spans="1:13">
      <c r="A10" s="1441"/>
      <c r="B10" s="1441"/>
      <c r="C10" s="1441"/>
      <c r="D10" s="1441"/>
      <c r="E10" s="1441"/>
      <c r="F10" s="1441"/>
      <c r="G10" s="1442"/>
      <c r="H10" s="1436" t="s">
        <v>1441</v>
      </c>
      <c r="I10" s="1369">
        <v>17</v>
      </c>
      <c r="J10" s="1369"/>
      <c r="K10" s="1369">
        <v>8</v>
      </c>
      <c r="L10" s="1369">
        <v>8</v>
      </c>
      <c r="M10" s="1369">
        <v>9</v>
      </c>
    </row>
    <row r="11" spans="1:13">
      <c r="A11" s="1441"/>
      <c r="B11" s="1441"/>
      <c r="C11" s="1441"/>
      <c r="D11" s="1441"/>
      <c r="E11" s="1441"/>
      <c r="F11" s="1441"/>
      <c r="G11" s="1442"/>
      <c r="H11" s="1442"/>
      <c r="J11" s="1442"/>
    </row>
    <row r="12" spans="1:13">
      <c r="A12" s="1441"/>
      <c r="B12" s="1441"/>
      <c r="C12" s="1441"/>
      <c r="D12" s="1441"/>
      <c r="E12" s="1441"/>
      <c r="F12" s="1441"/>
      <c r="G12" s="1442"/>
      <c r="H12" s="1442"/>
    </row>
    <row r="13" spans="1:13">
      <c r="A13" s="1441"/>
      <c r="B13" s="1441"/>
      <c r="C13" s="1441"/>
      <c r="D13" s="1441"/>
      <c r="E13" s="1441"/>
      <c r="F13" s="1441"/>
      <c r="G13" s="1442"/>
      <c r="H13" s="1442"/>
    </row>
    <row r="14" spans="1:13">
      <c r="A14" s="1441"/>
      <c r="B14" s="1441"/>
      <c r="C14" s="1441"/>
      <c r="D14" s="1441"/>
      <c r="E14" s="1441"/>
      <c r="F14" s="1441"/>
      <c r="G14" s="1441"/>
    </row>
    <row r="15" spans="1:13">
      <c r="A15" s="1441"/>
      <c r="B15" s="1441"/>
      <c r="C15" s="1441"/>
      <c r="D15" s="1441"/>
      <c r="E15" s="1441"/>
      <c r="F15" s="1441"/>
      <c r="G15" s="1441"/>
    </row>
    <row r="16" spans="1:13">
      <c r="A16" s="1441"/>
      <c r="B16" s="1441"/>
      <c r="C16" s="1441"/>
      <c r="D16" s="1441"/>
      <c r="E16" s="1441"/>
      <c r="F16" s="1441"/>
      <c r="G16" s="1441"/>
    </row>
    <row r="17" spans="1:7">
      <c r="A17" s="1441"/>
      <c r="B17" s="1441"/>
      <c r="C17" s="1441"/>
      <c r="D17" s="1441"/>
      <c r="E17" s="1441"/>
      <c r="F17" s="1441"/>
      <c r="G17" s="1441"/>
    </row>
    <row r="18" spans="1:7">
      <c r="A18" s="1441"/>
      <c r="B18" s="1441"/>
      <c r="C18" s="1441"/>
      <c r="D18" s="1441"/>
      <c r="E18" s="1441"/>
      <c r="F18" s="1441"/>
      <c r="G18" s="1441"/>
    </row>
    <row r="19" spans="1:7">
      <c r="A19" s="1435" t="s">
        <v>1434</v>
      </c>
      <c r="B19" s="1441"/>
      <c r="C19" s="1441"/>
      <c r="D19" s="1441"/>
      <c r="E19" s="1441"/>
      <c r="F19" s="1441"/>
      <c r="G19" s="1441"/>
    </row>
    <row r="20" spans="1:7">
      <c r="A20" s="1441"/>
      <c r="B20" s="1441"/>
      <c r="C20" s="1441"/>
      <c r="D20" s="1441"/>
      <c r="E20" s="1441"/>
      <c r="F20" s="1441"/>
      <c r="G20" s="1441"/>
    </row>
    <row r="21" spans="1:7">
      <c r="A21" s="1443" t="s">
        <v>1435</v>
      </c>
      <c r="B21" s="1444"/>
      <c r="C21" s="1444"/>
      <c r="D21" s="1444"/>
      <c r="E21" s="1444"/>
    </row>
    <row r="22" spans="1:7">
      <c r="A22" s="1445" t="s">
        <v>1436</v>
      </c>
      <c r="B22" s="1446">
        <v>2005</v>
      </c>
      <c r="C22" s="1446">
        <v>2007</v>
      </c>
      <c r="D22" s="1446">
        <v>2008</v>
      </c>
      <c r="E22" s="1446">
        <v>2009</v>
      </c>
    </row>
    <row r="23" spans="1:7">
      <c r="A23" s="1447" t="s">
        <v>285</v>
      </c>
      <c r="B23" s="1448">
        <v>72</v>
      </c>
      <c r="C23" s="1448">
        <v>65</v>
      </c>
      <c r="D23" s="1448">
        <v>51</v>
      </c>
      <c r="E23" s="1448">
        <v>62</v>
      </c>
    </row>
    <row r="24" spans="1:7">
      <c r="A24" s="1436" t="s">
        <v>1437</v>
      </c>
      <c r="B24" s="1449">
        <v>26</v>
      </c>
      <c r="C24" s="1449">
        <v>22</v>
      </c>
      <c r="D24" s="1449">
        <v>8</v>
      </c>
      <c r="E24" s="1449">
        <v>9</v>
      </c>
    </row>
    <row r="25" spans="1:7">
      <c r="A25" s="1436" t="s">
        <v>1438</v>
      </c>
      <c r="B25" s="1449">
        <v>10</v>
      </c>
      <c r="C25" s="1449">
        <v>8</v>
      </c>
      <c r="D25" s="1449">
        <v>10</v>
      </c>
      <c r="E25" s="1449">
        <v>14</v>
      </c>
    </row>
    <row r="26" spans="1:7">
      <c r="A26" s="1436" t="s">
        <v>1439</v>
      </c>
      <c r="B26" s="1449">
        <v>6</v>
      </c>
      <c r="C26" s="1449">
        <v>21</v>
      </c>
      <c r="D26" s="1449">
        <v>14</v>
      </c>
      <c r="E26" s="1449">
        <v>18</v>
      </c>
    </row>
    <row r="27" spans="1:7">
      <c r="A27" s="1436" t="s">
        <v>1440</v>
      </c>
      <c r="B27" s="1449">
        <v>13</v>
      </c>
      <c r="C27" s="1449">
        <v>6</v>
      </c>
      <c r="D27" s="1449">
        <v>11</v>
      </c>
      <c r="E27" s="1449">
        <v>12</v>
      </c>
    </row>
    <row r="28" spans="1:7">
      <c r="A28" s="1436" t="s">
        <v>1441</v>
      </c>
      <c r="B28" s="1449">
        <v>17</v>
      </c>
      <c r="C28" s="1449">
        <v>8</v>
      </c>
      <c r="D28" s="1449">
        <v>8</v>
      </c>
      <c r="E28" s="1450">
        <v>9</v>
      </c>
    </row>
    <row r="29" spans="1:7">
      <c r="A29" s="1451" t="s">
        <v>1442</v>
      </c>
      <c r="B29" s="1452"/>
      <c r="C29" s="1452"/>
      <c r="D29" s="1452"/>
      <c r="E29" s="1452"/>
    </row>
    <row r="30" spans="1:7">
      <c r="A30" s="1441"/>
      <c r="B30" s="1441"/>
      <c r="C30" s="1441"/>
      <c r="D30" s="1441"/>
      <c r="E30" s="1441"/>
    </row>
    <row r="31" spans="1:7">
      <c r="A31" s="1443" t="s">
        <v>1443</v>
      </c>
      <c r="B31" s="1444"/>
      <c r="C31" s="1444"/>
      <c r="D31" s="1444"/>
      <c r="E31" s="1444"/>
    </row>
    <row r="32" spans="1:7">
      <c r="A32" s="1445" t="s">
        <v>1444</v>
      </c>
      <c r="B32" s="1453">
        <v>2005</v>
      </c>
      <c r="C32" s="1453">
        <v>2008</v>
      </c>
      <c r="D32" s="1453">
        <v>2009</v>
      </c>
      <c r="E32" s="1454">
        <v>2010</v>
      </c>
    </row>
    <row r="33" spans="1:7">
      <c r="A33" s="1455" t="s">
        <v>285</v>
      </c>
      <c r="B33" s="1456">
        <v>242500</v>
      </c>
      <c r="C33" s="1456">
        <v>343909</v>
      </c>
      <c r="D33" s="1456">
        <v>363713</v>
      </c>
      <c r="E33" s="1456">
        <v>375923</v>
      </c>
    </row>
    <row r="34" spans="1:7">
      <c r="A34" s="1457" t="s">
        <v>1445</v>
      </c>
      <c r="B34" s="1449">
        <v>35500</v>
      </c>
      <c r="C34" s="1449">
        <v>52500</v>
      </c>
      <c r="D34" s="1449">
        <v>57116</v>
      </c>
      <c r="E34" s="1449">
        <v>58112</v>
      </c>
    </row>
    <row r="35" spans="1:7">
      <c r="A35" s="1457" t="s">
        <v>1446</v>
      </c>
      <c r="B35" s="1449">
        <v>34200</v>
      </c>
      <c r="C35" s="1449">
        <v>44600</v>
      </c>
      <c r="D35" s="1449">
        <v>48350</v>
      </c>
      <c r="E35" s="1449">
        <v>49830</v>
      </c>
    </row>
    <row r="36" spans="1:7">
      <c r="A36" s="1457" t="s">
        <v>1447</v>
      </c>
      <c r="B36" s="1449">
        <v>41800</v>
      </c>
      <c r="C36" s="1449">
        <v>50980</v>
      </c>
      <c r="D36" s="1449">
        <v>52012</v>
      </c>
      <c r="E36" s="1449">
        <v>53814</v>
      </c>
    </row>
    <row r="37" spans="1:7">
      <c r="A37" s="1457" t="s">
        <v>1448</v>
      </c>
      <c r="B37" s="1449">
        <v>38000</v>
      </c>
      <c r="C37" s="1449">
        <v>53460</v>
      </c>
      <c r="D37" s="1449">
        <v>52123</v>
      </c>
      <c r="E37" s="1449">
        <v>52840</v>
      </c>
    </row>
    <row r="38" spans="1:7">
      <c r="A38" s="1457" t="s">
        <v>1449</v>
      </c>
      <c r="B38" s="1449">
        <v>9700</v>
      </c>
      <c r="C38" s="1449">
        <v>14229</v>
      </c>
      <c r="D38" s="1449">
        <v>19600</v>
      </c>
      <c r="E38" s="1449">
        <v>19960</v>
      </c>
    </row>
    <row r="39" spans="1:7">
      <c r="A39" s="1457" t="s">
        <v>1450</v>
      </c>
      <c r="B39" s="1449">
        <v>7800</v>
      </c>
      <c r="C39" s="1449">
        <v>13100</v>
      </c>
      <c r="D39" s="1449">
        <v>12230</v>
      </c>
      <c r="E39" s="1449">
        <v>13818</v>
      </c>
    </row>
    <row r="40" spans="1:7">
      <c r="A40" s="1457" t="s">
        <v>1451</v>
      </c>
      <c r="B40" s="1449">
        <v>7000</v>
      </c>
      <c r="C40" s="1449">
        <v>11200</v>
      </c>
      <c r="D40" s="1449">
        <v>9712</v>
      </c>
      <c r="E40" s="1449">
        <v>12314</v>
      </c>
    </row>
    <row r="41" spans="1:7">
      <c r="A41" s="1457" t="s">
        <v>1452</v>
      </c>
      <c r="B41" s="1449">
        <v>17300</v>
      </c>
      <c r="C41" s="1449">
        <v>26400</v>
      </c>
      <c r="D41" s="1449">
        <v>26400</v>
      </c>
      <c r="E41" s="1449">
        <v>28265</v>
      </c>
    </row>
    <row r="42" spans="1:7">
      <c r="A42" s="1457" t="s">
        <v>1453</v>
      </c>
      <c r="B42" s="1449">
        <v>18000</v>
      </c>
      <c r="C42" s="1449">
        <v>24800</v>
      </c>
      <c r="D42" s="1449">
        <v>32432</v>
      </c>
      <c r="E42" s="1449">
        <v>33162</v>
      </c>
    </row>
    <row r="43" spans="1:7">
      <c r="A43" s="1457" t="s">
        <v>1454</v>
      </c>
      <c r="B43" s="1449">
        <v>15200</v>
      </c>
      <c r="C43" s="1449">
        <v>25640</v>
      </c>
      <c r="D43" s="1449">
        <v>24116</v>
      </c>
      <c r="E43" s="1449">
        <v>23890</v>
      </c>
    </row>
    <row r="44" spans="1:7">
      <c r="A44" s="1458" t="s">
        <v>1455</v>
      </c>
      <c r="B44" s="1449">
        <v>18000</v>
      </c>
      <c r="C44" s="1449">
        <v>27000</v>
      </c>
      <c r="D44" s="1450">
        <v>29622</v>
      </c>
      <c r="E44" s="1450">
        <v>29918</v>
      </c>
    </row>
    <row r="45" spans="1:7">
      <c r="A45" s="1459" t="s">
        <v>1434</v>
      </c>
      <c r="B45" s="1452"/>
      <c r="C45" s="1452"/>
      <c r="D45" s="1452"/>
      <c r="E45" s="1452"/>
    </row>
    <row r="46" spans="1:7">
      <c r="A46" s="1441"/>
      <c r="B46" s="1441"/>
      <c r="C46" s="1441"/>
      <c r="D46" s="1441"/>
      <c r="E46" s="1441"/>
      <c r="F46" s="1441"/>
      <c r="G46" s="1441"/>
    </row>
    <row r="47" spans="1:7">
      <c r="A47" s="1460" t="s">
        <v>1456</v>
      </c>
      <c r="B47" s="1461"/>
      <c r="C47" s="1461"/>
      <c r="D47" s="1461"/>
      <c r="E47" s="1461"/>
      <c r="F47" s="1461"/>
      <c r="G47" s="1461"/>
    </row>
    <row r="48" spans="1:7">
      <c r="A48" s="1445" t="s">
        <v>283</v>
      </c>
      <c r="B48" s="1453">
        <v>2005</v>
      </c>
      <c r="C48" s="1453">
        <v>2007</v>
      </c>
      <c r="D48" s="1453">
        <v>2008</v>
      </c>
      <c r="E48" s="1453">
        <v>2009</v>
      </c>
    </row>
    <row r="49" spans="1:7">
      <c r="A49" s="1462" t="s">
        <v>1457</v>
      </c>
      <c r="B49" s="1448">
        <v>170339</v>
      </c>
      <c r="C49" s="1448">
        <v>109434</v>
      </c>
      <c r="D49" s="1448">
        <v>123772</v>
      </c>
      <c r="E49" s="1448">
        <v>132859</v>
      </c>
    </row>
    <row r="50" spans="1:7">
      <c r="A50" s="1436" t="s">
        <v>930</v>
      </c>
      <c r="B50" s="1449">
        <v>91541</v>
      </c>
      <c r="C50" s="1449">
        <v>64812</v>
      </c>
      <c r="D50" s="1449">
        <v>70960</v>
      </c>
      <c r="E50" s="1449">
        <v>77216</v>
      </c>
    </row>
    <row r="51" spans="1:7">
      <c r="A51" s="1436" t="s">
        <v>931</v>
      </c>
      <c r="B51" s="1449">
        <v>78798</v>
      </c>
      <c r="C51" s="1449">
        <v>44622</v>
      </c>
      <c r="D51" s="1449">
        <v>52812</v>
      </c>
      <c r="E51" s="1449">
        <v>55643</v>
      </c>
    </row>
    <row r="52" spans="1:7">
      <c r="A52" s="1463" t="s">
        <v>1458</v>
      </c>
      <c r="B52" s="1464">
        <v>10524</v>
      </c>
      <c r="C52" s="1464">
        <v>18050</v>
      </c>
      <c r="D52" s="1464">
        <v>19600</v>
      </c>
      <c r="E52" s="1464">
        <v>22332</v>
      </c>
    </row>
    <row r="53" spans="1:7">
      <c r="A53" s="1436" t="s">
        <v>930</v>
      </c>
      <c r="B53" s="1449">
        <v>5682</v>
      </c>
      <c r="C53" s="1449">
        <v>11798</v>
      </c>
      <c r="D53" s="1449">
        <v>12168</v>
      </c>
      <c r="E53" s="1449">
        <v>14520</v>
      </c>
    </row>
    <row r="54" spans="1:7">
      <c r="A54" s="1436" t="s">
        <v>931</v>
      </c>
      <c r="B54" s="1449">
        <v>4842</v>
      </c>
      <c r="C54" s="1449">
        <v>6252</v>
      </c>
      <c r="D54" s="1449">
        <v>7432</v>
      </c>
      <c r="E54" s="1450">
        <v>7812</v>
      </c>
    </row>
    <row r="55" spans="1:7">
      <c r="A55" s="1459" t="s">
        <v>1434</v>
      </c>
      <c r="B55" s="1459"/>
      <c r="C55" s="1459"/>
      <c r="D55" s="1459"/>
      <c r="E55" s="1459"/>
      <c r="G55" s="1442"/>
    </row>
    <row r="56" spans="1:7">
      <c r="A56" s="1465" t="s">
        <v>1459</v>
      </c>
      <c r="G56" s="1442"/>
    </row>
    <row r="57" spans="1:7">
      <c r="A57" s="1465"/>
      <c r="G57" s="1442"/>
    </row>
    <row r="58" spans="1:7">
      <c r="A58" s="1466" t="s">
        <v>1460</v>
      </c>
      <c r="B58" s="1467"/>
      <c r="C58" s="1467"/>
      <c r="D58" s="1467"/>
      <c r="E58" s="1467"/>
      <c r="F58" s="1467"/>
      <c r="G58" s="1442"/>
    </row>
    <row r="59" spans="1:7">
      <c r="A59" s="1445" t="s">
        <v>283</v>
      </c>
      <c r="B59" s="1453">
        <v>2006</v>
      </c>
      <c r="C59" s="1453">
        <v>2008</v>
      </c>
      <c r="D59" s="1453">
        <v>2009</v>
      </c>
      <c r="E59" s="1453">
        <v>2010</v>
      </c>
      <c r="G59" s="1468"/>
    </row>
    <row r="60" spans="1:7">
      <c r="A60" s="1467" t="s">
        <v>285</v>
      </c>
      <c r="B60" s="1448">
        <v>2628486</v>
      </c>
      <c r="C60" s="1448">
        <v>3670443</v>
      </c>
      <c r="D60" s="1448">
        <v>3178865</v>
      </c>
      <c r="E60" s="1448">
        <v>2716251</v>
      </c>
      <c r="G60" s="1469"/>
    </row>
    <row r="61" spans="1:7">
      <c r="A61" s="1470" t="s">
        <v>1461</v>
      </c>
      <c r="B61" s="1449">
        <v>619042</v>
      </c>
      <c r="C61" s="1449">
        <v>728691</v>
      </c>
      <c r="D61" s="1449">
        <v>761715</v>
      </c>
      <c r="E61" s="1449">
        <v>954006</v>
      </c>
    </row>
    <row r="62" spans="1:7">
      <c r="A62" s="1470" t="s">
        <v>1462</v>
      </c>
      <c r="B62" s="1449">
        <v>235132</v>
      </c>
      <c r="C62" s="1449">
        <v>263711</v>
      </c>
      <c r="D62" s="1449">
        <v>205942</v>
      </c>
      <c r="E62" s="1449">
        <v>338073</v>
      </c>
    </row>
    <row r="63" spans="1:7">
      <c r="A63" s="1470" t="s">
        <v>1463</v>
      </c>
      <c r="B63" s="1449">
        <v>1664640</v>
      </c>
      <c r="C63" s="1449">
        <v>2545267</v>
      </c>
      <c r="D63" s="1449">
        <v>2075024</v>
      </c>
      <c r="E63" s="1449">
        <v>1295057</v>
      </c>
    </row>
    <row r="64" spans="1:7">
      <c r="A64" s="1470" t="s">
        <v>1464</v>
      </c>
      <c r="B64" s="1449">
        <v>53110</v>
      </c>
      <c r="C64" s="1449">
        <v>56693</v>
      </c>
      <c r="D64" s="1449">
        <v>38195</v>
      </c>
      <c r="E64" s="1449">
        <v>38634</v>
      </c>
    </row>
    <row r="65" spans="1:7">
      <c r="A65" s="1470" t="s">
        <v>1465</v>
      </c>
      <c r="B65" s="1449">
        <v>56562</v>
      </c>
      <c r="C65" s="1449">
        <v>72281</v>
      </c>
      <c r="D65" s="1449">
        <v>82776</v>
      </c>
      <c r="E65" s="1449">
        <v>77119</v>
      </c>
    </row>
    <row r="66" spans="1:7">
      <c r="A66" s="1470" t="s">
        <v>1466</v>
      </c>
      <c r="B66" s="1471" t="s">
        <v>1056</v>
      </c>
      <c r="C66" s="1449">
        <v>3800</v>
      </c>
      <c r="D66" s="1449">
        <v>1804</v>
      </c>
      <c r="E66" s="1449">
        <v>1918</v>
      </c>
    </row>
    <row r="67" spans="1:7">
      <c r="A67" s="1472" t="s">
        <v>1467</v>
      </c>
      <c r="B67" s="1473" t="s">
        <v>1468</v>
      </c>
      <c r="C67" s="1473" t="s">
        <v>1468</v>
      </c>
      <c r="D67" s="1450">
        <v>13409</v>
      </c>
      <c r="E67" s="1450">
        <v>11444</v>
      </c>
    </row>
    <row r="68" spans="1:7">
      <c r="A68" s="1459" t="s">
        <v>1469</v>
      </c>
      <c r="B68" s="1459"/>
      <c r="C68" s="1459"/>
      <c r="D68" s="1459"/>
      <c r="E68" s="1435"/>
    </row>
    <row r="69" spans="1:7">
      <c r="A69" s="1474" t="s">
        <v>1470</v>
      </c>
      <c r="B69" s="1475"/>
      <c r="C69" s="1475"/>
      <c r="D69" s="1475"/>
      <c r="E69" s="1475"/>
      <c r="F69" s="1475"/>
      <c r="G69" s="1475"/>
    </row>
    <row r="70" spans="1:7">
      <c r="A70" s="1474" t="s">
        <v>1471</v>
      </c>
      <c r="B70" s="1476"/>
      <c r="C70" s="1476"/>
      <c r="D70" s="1476"/>
      <c r="E70" s="1476"/>
      <c r="F70" s="1476"/>
      <c r="G70" s="1476"/>
    </row>
    <row r="71" spans="1:7" ht="18.75" customHeight="1">
      <c r="A71" s="1477" t="s">
        <v>1472</v>
      </c>
      <c r="B71" s="1478"/>
      <c r="C71" s="1478"/>
      <c r="D71" s="1478"/>
      <c r="E71" s="1478"/>
    </row>
    <row r="72" spans="1:7" ht="17.25" customHeight="1">
      <c r="A72" s="1445" t="s">
        <v>283</v>
      </c>
      <c r="B72" s="1479" t="s">
        <v>285</v>
      </c>
      <c r="C72" s="1480" t="s">
        <v>289</v>
      </c>
      <c r="D72" s="1480" t="s">
        <v>290</v>
      </c>
      <c r="E72" s="1480" t="s">
        <v>155</v>
      </c>
    </row>
    <row r="73" spans="1:7">
      <c r="A73" s="1481" t="s">
        <v>1473</v>
      </c>
      <c r="B73" s="1482">
        <v>110</v>
      </c>
      <c r="C73" s="1482">
        <v>89</v>
      </c>
      <c r="D73" s="1482">
        <v>21</v>
      </c>
      <c r="E73" s="1482">
        <v>0</v>
      </c>
    </row>
    <row r="74" spans="1:7">
      <c r="A74" s="1436" t="s">
        <v>1474</v>
      </c>
      <c r="B74" s="1482">
        <v>206</v>
      </c>
      <c r="C74" s="1482">
        <v>128</v>
      </c>
      <c r="D74" s="1482">
        <v>70</v>
      </c>
      <c r="E74" s="1482">
        <v>8</v>
      </c>
    </row>
    <row r="75" spans="1:7">
      <c r="A75" s="1436" t="s">
        <v>1475</v>
      </c>
      <c r="B75" s="1482">
        <v>180</v>
      </c>
      <c r="C75" s="1482">
        <v>158</v>
      </c>
      <c r="D75" s="1482">
        <v>21</v>
      </c>
      <c r="E75" s="1482">
        <v>1</v>
      </c>
    </row>
    <row r="76" spans="1:7" ht="18.75" customHeight="1">
      <c r="A76" s="1483" t="s">
        <v>1476</v>
      </c>
      <c r="B76" s="1482">
        <v>83</v>
      </c>
      <c r="C76" s="1482">
        <v>70</v>
      </c>
      <c r="D76" s="1482">
        <v>12</v>
      </c>
      <c r="E76" s="1482">
        <v>1</v>
      </c>
    </row>
    <row r="77" spans="1:7">
      <c r="A77" s="1436" t="s">
        <v>1477</v>
      </c>
      <c r="B77" s="1482">
        <v>328</v>
      </c>
      <c r="C77" s="1482">
        <v>309</v>
      </c>
      <c r="D77" s="1482">
        <v>17</v>
      </c>
      <c r="E77" s="1482">
        <v>2</v>
      </c>
    </row>
    <row r="78" spans="1:7">
      <c r="A78" s="1436" t="s">
        <v>1478</v>
      </c>
      <c r="B78" s="1482">
        <v>17</v>
      </c>
      <c r="C78" s="1482">
        <v>10</v>
      </c>
      <c r="D78" s="1482">
        <v>7</v>
      </c>
      <c r="E78" s="1482">
        <v>0</v>
      </c>
    </row>
    <row r="79" spans="1:7" ht="21.75" customHeight="1">
      <c r="A79" s="1459" t="s">
        <v>1479</v>
      </c>
      <c r="B79" s="1452"/>
      <c r="C79" s="1452"/>
      <c r="D79" s="1452"/>
      <c r="E79" s="1452"/>
    </row>
    <row r="80" spans="1:7">
      <c r="A80" s="1484" t="s">
        <v>1480</v>
      </c>
      <c r="B80" s="1485"/>
      <c r="C80" s="1485"/>
      <c r="D80" s="1485"/>
      <c r="E80" s="1485"/>
    </row>
    <row r="81" spans="1:7">
      <c r="A81" s="1441"/>
      <c r="B81" s="1441"/>
      <c r="C81" s="1441"/>
      <c r="D81" s="1441"/>
      <c r="E81" s="1441"/>
    </row>
    <row r="82" spans="1:7" ht="16.5" customHeight="1">
      <c r="A82" s="1439" t="s">
        <v>1481</v>
      </c>
      <c r="B82" s="1439"/>
      <c r="C82" s="1439"/>
      <c r="D82" s="1439"/>
      <c r="E82" s="1486"/>
      <c r="F82" s="1467"/>
      <c r="G82" s="1467"/>
    </row>
    <row r="83" spans="1:7">
      <c r="A83" s="1445" t="s">
        <v>1482</v>
      </c>
      <c r="B83" s="2819">
        <v>2009</v>
      </c>
      <c r="C83" s="2819"/>
      <c r="D83" s="2819">
        <v>2010</v>
      </c>
      <c r="E83" s="2819"/>
    </row>
    <row r="84" spans="1:7">
      <c r="A84" s="1487" t="s">
        <v>285</v>
      </c>
      <c r="B84" s="2820">
        <v>43</v>
      </c>
      <c r="C84" s="2820"/>
      <c r="D84" s="2820">
        <v>44</v>
      </c>
      <c r="E84" s="2820"/>
    </row>
    <row r="85" spans="1:7">
      <c r="A85" s="1488" t="s">
        <v>1483</v>
      </c>
      <c r="B85" s="2818">
        <v>5</v>
      </c>
      <c r="C85" s="2818"/>
      <c r="D85" s="2818">
        <v>7</v>
      </c>
      <c r="E85" s="2818"/>
    </row>
    <row r="86" spans="1:7">
      <c r="A86" s="1488" t="s">
        <v>1484</v>
      </c>
      <c r="B86" s="2818">
        <v>8</v>
      </c>
      <c r="C86" s="2818"/>
      <c r="D86" s="2818">
        <v>2</v>
      </c>
      <c r="E86" s="2818"/>
    </row>
    <row r="87" spans="1:7">
      <c r="A87" s="1488" t="s">
        <v>1485</v>
      </c>
      <c r="B87" s="2818">
        <v>17</v>
      </c>
      <c r="C87" s="2818"/>
      <c r="D87" s="2818">
        <v>21</v>
      </c>
      <c r="E87" s="2818"/>
    </row>
    <row r="88" spans="1:7">
      <c r="A88" s="1488" t="s">
        <v>1486</v>
      </c>
      <c r="B88" s="2818">
        <v>7</v>
      </c>
      <c r="C88" s="2818"/>
      <c r="D88" s="2818">
        <v>10</v>
      </c>
      <c r="E88" s="2818"/>
    </row>
    <row r="89" spans="1:7">
      <c r="A89" s="1488" t="s">
        <v>1487</v>
      </c>
      <c r="B89" s="2818">
        <v>3</v>
      </c>
      <c r="C89" s="2818"/>
      <c r="D89" s="2818">
        <v>1</v>
      </c>
      <c r="E89" s="2818"/>
    </row>
    <row r="90" spans="1:7">
      <c r="A90" s="1489" t="s">
        <v>1488</v>
      </c>
      <c r="B90" s="2821">
        <v>3</v>
      </c>
      <c r="C90" s="2821"/>
      <c r="D90" s="2821">
        <v>3</v>
      </c>
      <c r="E90" s="2821"/>
    </row>
    <row r="91" spans="1:7">
      <c r="A91" s="1435" t="s">
        <v>1489</v>
      </c>
      <c r="B91" s="1452"/>
      <c r="C91" s="1452"/>
      <c r="D91" s="1452"/>
    </row>
    <row r="92" spans="1:7">
      <c r="A92" s="1435"/>
      <c r="B92" s="1485"/>
      <c r="C92" s="1485"/>
      <c r="D92" s="1485"/>
    </row>
    <row r="93" spans="1:7">
      <c r="A93" s="1439" t="s">
        <v>1490</v>
      </c>
    </row>
    <row r="94" spans="1:7">
      <c r="A94" s="1439" t="s">
        <v>1491</v>
      </c>
    </row>
    <row r="110" spans="1:1">
      <c r="A110" s="1435" t="s">
        <v>1489</v>
      </c>
    </row>
  </sheetData>
  <protectedRanges>
    <protectedRange sqref="B24:C28" name="All_1_1"/>
    <protectedRange sqref="B34:C44" name="All_2"/>
    <protectedRange sqref="B50:C51 B53:C54" name="All_3"/>
    <protectedRange sqref="C73:E74 B74 C76:E78 E75" name="All_1_3_1"/>
    <protectedRange sqref="K6:L10 I6:I10" name="All_1"/>
  </protectedRanges>
  <mergeCells count="16">
    <mergeCell ref="B89:C89"/>
    <mergeCell ref="D89:E89"/>
    <mergeCell ref="B90:C90"/>
    <mergeCell ref="D90:E90"/>
    <mergeCell ref="B86:C86"/>
    <mergeCell ref="D86:E86"/>
    <mergeCell ref="B87:C87"/>
    <mergeCell ref="D87:E87"/>
    <mergeCell ref="B88:C88"/>
    <mergeCell ref="D88:E88"/>
    <mergeCell ref="B85:C85"/>
    <mergeCell ref="D85:E85"/>
    <mergeCell ref="B83:C83"/>
    <mergeCell ref="D83:E83"/>
    <mergeCell ref="B84:C84"/>
    <mergeCell ref="D84:E84"/>
  </mergeCells>
  <pageMargins left="0.70866141732283472" right="0.70866141732283472" top="0.74803149606299213" bottom="0.55118110236220474" header="0.31496062992125984" footer="0.31496062992125984"/>
  <pageSetup paperSize="9" scale="105" orientation="portrait" r:id="rId1"/>
  <headerFooter>
    <oddFooter>&amp;C&amp;P</oddFooter>
  </headerFooter>
  <rowBreaks count="3" manualBreakCount="3">
    <brk id="20" max="16383" man="1"/>
    <brk id="57" max="4" man="1"/>
    <brk id="92" max="4"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1"/>
  <sheetViews>
    <sheetView rightToLeft="1" view="pageBreakPreview" zoomScale="98" zoomScaleSheetLayoutView="98" workbookViewId="0">
      <selection activeCell="B5" sqref="B5"/>
    </sheetView>
  </sheetViews>
  <sheetFormatPr defaultRowHeight="18.75"/>
  <cols>
    <col min="1" max="1" width="18" style="5" customWidth="1"/>
    <col min="2" max="16384" width="9.140625" style="5"/>
  </cols>
  <sheetData>
    <row r="1" spans="2:5">
      <c r="B1" s="20"/>
      <c r="C1" s="10"/>
      <c r="D1" s="6"/>
      <c r="E1" s="6"/>
    </row>
    <row r="2" spans="2:5">
      <c r="B2" s="837" t="s">
        <v>1492</v>
      </c>
      <c r="C2" s="1490"/>
      <c r="D2" s="6"/>
      <c r="E2" s="6"/>
    </row>
    <row r="3" spans="2:5">
      <c r="B3" s="20" t="s">
        <v>1493</v>
      </c>
      <c r="C3" s="10"/>
      <c r="D3" s="6"/>
      <c r="E3" s="6"/>
    </row>
    <row r="4" spans="2:5">
      <c r="B4" s="20" t="s">
        <v>1494</v>
      </c>
      <c r="C4" s="10"/>
      <c r="D4" s="6"/>
      <c r="E4" s="6"/>
    </row>
    <row r="5" spans="2:5">
      <c r="B5" s="20" t="s">
        <v>1495</v>
      </c>
      <c r="C5" s="1"/>
      <c r="D5" s="6"/>
      <c r="E5" s="6"/>
    </row>
    <row r="6" spans="2:5">
      <c r="B6" s="20" t="s">
        <v>1496</v>
      </c>
      <c r="C6" s="1"/>
      <c r="D6" s="6"/>
      <c r="E6" s="6"/>
    </row>
    <row r="7" spans="2:5">
      <c r="B7" s="2"/>
      <c r="C7" s="1"/>
      <c r="D7" s="6"/>
    </row>
    <row r="8" spans="2:5">
      <c r="B8" s="1"/>
      <c r="C8" s="1"/>
    </row>
    <row r="9" spans="2:5">
      <c r="B9" s="1"/>
      <c r="C9" s="1"/>
    </row>
    <row r="10" spans="2:5">
      <c r="B10" s="1"/>
      <c r="C10" s="1"/>
    </row>
    <row r="11" spans="2:5">
      <c r="B11" s="1"/>
      <c r="C11" s="1"/>
    </row>
    <row r="12" spans="2:5">
      <c r="B12" s="1"/>
      <c r="C12" s="1"/>
    </row>
    <row r="61" spans="2:3">
      <c r="B61" s="11"/>
      <c r="C61" s="12"/>
    </row>
    <row r="62" spans="2:3">
      <c r="B62" s="11"/>
      <c r="C62" s="12"/>
    </row>
    <row r="63" spans="2:3">
      <c r="B63" s="13"/>
      <c r="C63" s="14"/>
    </row>
    <row r="64" spans="2:3">
      <c r="B64" s="15"/>
      <c r="C64" s="14"/>
    </row>
    <row r="65" spans="2:3">
      <c r="B65" s="15"/>
      <c r="C65" s="14"/>
    </row>
    <row r="66" spans="2:3">
      <c r="B66" s="15"/>
      <c r="C66" s="14"/>
    </row>
    <row r="67" spans="2:3">
      <c r="B67" s="15"/>
      <c r="C67" s="14"/>
    </row>
    <row r="68" spans="2:3">
      <c r="B68" s="15"/>
      <c r="C68" s="14"/>
    </row>
    <row r="69" spans="2:3">
      <c r="B69" s="15"/>
      <c r="C69" s="14"/>
    </row>
    <row r="75" spans="2:3">
      <c r="B75" s="13" t="s">
        <v>239</v>
      </c>
    </row>
    <row r="76" spans="2:3">
      <c r="B76" s="15" t="s">
        <v>254</v>
      </c>
    </row>
    <row r="77" spans="2:3">
      <c r="B77" s="15" t="s">
        <v>240</v>
      </c>
    </row>
    <row r="78" spans="2:3">
      <c r="B78" s="15" t="s">
        <v>255</v>
      </c>
    </row>
    <row r="79" spans="2:3">
      <c r="B79" s="15" t="s">
        <v>241</v>
      </c>
    </row>
    <row r="80" spans="2:3">
      <c r="B80" s="15" t="s">
        <v>242</v>
      </c>
    </row>
    <row r="81" spans="2:3">
      <c r="B81" s="15" t="s">
        <v>243</v>
      </c>
    </row>
    <row r="82" spans="2:3">
      <c r="B82" s="15" t="s">
        <v>244</v>
      </c>
    </row>
    <row r="83" spans="2:3">
      <c r="B83" s="15" t="s">
        <v>245</v>
      </c>
    </row>
    <row r="84" spans="2:3">
      <c r="B84" s="15" t="s">
        <v>278</v>
      </c>
    </row>
    <row r="85" spans="2:3">
      <c r="B85" s="15" t="s">
        <v>246</v>
      </c>
    </row>
    <row r="86" spans="2:3">
      <c r="B86" s="15" t="s">
        <v>247</v>
      </c>
    </row>
    <row r="91" spans="2:3">
      <c r="B91" s="16" t="s">
        <v>238</v>
      </c>
      <c r="C91" s="16"/>
    </row>
    <row r="92" spans="2:3">
      <c r="B92" s="17" t="s">
        <v>256</v>
      </c>
      <c r="C92" s="16"/>
    </row>
    <row r="93" spans="2:3">
      <c r="B93" s="17" t="s">
        <v>257</v>
      </c>
      <c r="C93" s="16"/>
    </row>
    <row r="94" spans="2:3">
      <c r="B94" s="17" t="s">
        <v>258</v>
      </c>
      <c r="C94" s="16"/>
    </row>
    <row r="95" spans="2:3">
      <c r="B95" s="17" t="s">
        <v>248</v>
      </c>
      <c r="C95" s="16"/>
    </row>
    <row r="96" spans="2:3">
      <c r="B96" s="16"/>
      <c r="C96" s="16"/>
    </row>
    <row r="97" spans="2:3">
      <c r="B97" s="16"/>
      <c r="C97" s="16"/>
    </row>
    <row r="99" spans="2:3">
      <c r="B99" s="16"/>
      <c r="C99" s="16"/>
    </row>
    <row r="100" spans="2:3">
      <c r="B100" s="16"/>
      <c r="C100" s="16"/>
    </row>
    <row r="101" spans="2:3">
      <c r="B101" s="16"/>
      <c r="C101" s="16"/>
    </row>
    <row r="102" spans="2:3">
      <c r="B102" s="16" t="s">
        <v>249</v>
      </c>
      <c r="C102" s="16"/>
    </row>
    <row r="103" spans="2:3">
      <c r="B103" s="17" t="s">
        <v>276</v>
      </c>
      <c r="C103" s="16"/>
    </row>
    <row r="104" spans="2:3">
      <c r="B104" s="17" t="s">
        <v>275</v>
      </c>
      <c r="C104" s="16"/>
    </row>
    <row r="105" spans="2:3">
      <c r="B105" s="17" t="s">
        <v>259</v>
      </c>
      <c r="C105" s="16"/>
    </row>
    <row r="106" spans="2:3">
      <c r="B106" s="17" t="s">
        <v>260</v>
      </c>
      <c r="C106" s="16"/>
    </row>
    <row r="107" spans="2:3">
      <c r="B107" s="17" t="s">
        <v>278</v>
      </c>
      <c r="C107" s="16"/>
    </row>
    <row r="108" spans="2:3">
      <c r="B108" s="17" t="s">
        <v>281</v>
      </c>
      <c r="C108" s="16"/>
    </row>
    <row r="109" spans="2:3">
      <c r="B109" s="17" t="s">
        <v>261</v>
      </c>
      <c r="C109" s="16"/>
    </row>
    <row r="110" spans="2:3">
      <c r="B110" s="16"/>
    </row>
    <row r="111" spans="2:3">
      <c r="B111" s="16"/>
      <c r="C111" s="16"/>
    </row>
    <row r="112" spans="2:3">
      <c r="B112" s="16"/>
      <c r="C112" s="16"/>
    </row>
    <row r="113" spans="2:3">
      <c r="B113" s="16"/>
      <c r="C113" s="16"/>
    </row>
    <row r="114" spans="2:3">
      <c r="B114" s="16" t="s">
        <v>250</v>
      </c>
      <c r="C114" s="16"/>
    </row>
    <row r="115" spans="2:3">
      <c r="B115" s="17" t="s">
        <v>262</v>
      </c>
      <c r="C115" s="16"/>
    </row>
    <row r="116" spans="2:3">
      <c r="B116" s="17" t="s">
        <v>263</v>
      </c>
      <c r="C116" s="16"/>
    </row>
    <row r="117" spans="2:3">
      <c r="B117" s="17" t="s">
        <v>251</v>
      </c>
      <c r="C117" s="16"/>
    </row>
    <row r="118" spans="2:3">
      <c r="B118" s="17" t="s">
        <v>264</v>
      </c>
      <c r="C118" s="16"/>
    </row>
    <row r="119" spans="2:3">
      <c r="C119" s="16"/>
    </row>
    <row r="120" spans="2:3">
      <c r="C120" s="16"/>
    </row>
    <row r="125" spans="2:3">
      <c r="B125" s="12" t="s">
        <v>252</v>
      </c>
    </row>
    <row r="126" spans="2:3">
      <c r="B126" s="11" t="s">
        <v>265</v>
      </c>
    </row>
    <row r="127" spans="2:3">
      <c r="B127" s="11" t="s">
        <v>253</v>
      </c>
    </row>
    <row r="128" spans="2:3">
      <c r="B128" s="11" t="s">
        <v>266</v>
      </c>
    </row>
    <row r="129" spans="2:5">
      <c r="B129" s="11" t="s">
        <v>314</v>
      </c>
    </row>
    <row r="130" spans="2:5">
      <c r="B130" s="11" t="s">
        <v>317</v>
      </c>
    </row>
    <row r="131" spans="2:5">
      <c r="B131" s="11" t="s">
        <v>319</v>
      </c>
    </row>
    <row r="132" spans="2:5">
      <c r="B132" s="11" t="s">
        <v>313</v>
      </c>
    </row>
    <row r="133" spans="2:5">
      <c r="B133" s="11" t="s">
        <v>274</v>
      </c>
    </row>
    <row r="138" spans="2:5">
      <c r="B138" s="16" t="s">
        <v>238</v>
      </c>
      <c r="C138" s="16"/>
      <c r="D138" s="16"/>
      <c r="E138" s="16"/>
    </row>
    <row r="139" spans="2:5">
      <c r="B139" s="17" t="s">
        <v>256</v>
      </c>
      <c r="C139" s="16"/>
      <c r="D139" s="16"/>
      <c r="E139" s="16"/>
    </row>
    <row r="140" spans="2:5">
      <c r="B140" s="17" t="s">
        <v>257</v>
      </c>
      <c r="C140" s="16"/>
      <c r="D140" s="16"/>
      <c r="E140" s="16"/>
    </row>
    <row r="141" spans="2:5">
      <c r="B141" s="17" t="s">
        <v>258</v>
      </c>
      <c r="C141" s="16"/>
      <c r="D141" s="16"/>
      <c r="E141" s="16"/>
    </row>
    <row r="142" spans="2:5">
      <c r="B142" s="17" t="s">
        <v>248</v>
      </c>
      <c r="C142" s="16"/>
      <c r="D142" s="16"/>
      <c r="E142" s="16"/>
    </row>
    <row r="143" spans="2:5">
      <c r="B143" s="16"/>
      <c r="C143" s="16"/>
      <c r="D143" s="16"/>
      <c r="E143" s="16"/>
    </row>
    <row r="144" spans="2:5">
      <c r="B144" s="16" t="s">
        <v>249</v>
      </c>
      <c r="C144" s="16"/>
      <c r="D144" s="16"/>
      <c r="E144" s="16"/>
    </row>
    <row r="145" spans="2:5">
      <c r="B145" s="17" t="s">
        <v>276</v>
      </c>
      <c r="C145" s="16"/>
      <c r="D145" s="16"/>
      <c r="E145" s="16"/>
    </row>
    <row r="146" spans="2:5">
      <c r="B146" s="17" t="s">
        <v>275</v>
      </c>
      <c r="C146" s="16"/>
      <c r="D146" s="16"/>
      <c r="E146" s="16"/>
    </row>
    <row r="147" spans="2:5">
      <c r="B147" s="17" t="s">
        <v>259</v>
      </c>
      <c r="C147" s="16"/>
      <c r="D147" s="16"/>
      <c r="E147" s="16"/>
    </row>
    <row r="148" spans="2:5">
      <c r="B148" s="17" t="s">
        <v>260</v>
      </c>
      <c r="C148" s="16"/>
      <c r="D148" s="16"/>
      <c r="E148" s="16"/>
    </row>
    <row r="149" spans="2:5">
      <c r="B149" s="17" t="s">
        <v>278</v>
      </c>
      <c r="C149" s="16"/>
      <c r="D149" s="16"/>
      <c r="E149" s="16"/>
    </row>
    <row r="150" spans="2:5">
      <c r="B150" s="17" t="s">
        <v>281</v>
      </c>
      <c r="C150" s="16"/>
      <c r="D150" s="16"/>
      <c r="E150" s="16"/>
    </row>
    <row r="151" spans="2:5">
      <c r="B151" s="17" t="s">
        <v>261</v>
      </c>
      <c r="C151" s="16"/>
      <c r="D151" s="16"/>
      <c r="E151" s="16"/>
    </row>
    <row r="152" spans="2:5">
      <c r="B152" s="16"/>
      <c r="C152" s="16"/>
      <c r="D152" s="16"/>
      <c r="E152" s="16"/>
    </row>
    <row r="153" spans="2:5">
      <c r="B153" s="16" t="s">
        <v>250</v>
      </c>
      <c r="C153" s="16"/>
      <c r="D153" s="16"/>
      <c r="E153" s="16"/>
    </row>
    <row r="154" spans="2:5">
      <c r="B154" s="17" t="s">
        <v>262</v>
      </c>
      <c r="C154" s="16"/>
      <c r="D154" s="16"/>
      <c r="E154" s="16"/>
    </row>
    <row r="155" spans="2:5">
      <c r="B155" s="17" t="s">
        <v>263</v>
      </c>
      <c r="C155" s="16"/>
      <c r="D155" s="16"/>
      <c r="E155" s="16"/>
    </row>
    <row r="156" spans="2:5">
      <c r="B156" s="17" t="s">
        <v>251</v>
      </c>
      <c r="C156" s="16"/>
      <c r="D156" s="16"/>
      <c r="E156" s="16"/>
    </row>
    <row r="157" spans="2:5">
      <c r="B157" s="17" t="s">
        <v>264</v>
      </c>
      <c r="C157" s="16"/>
      <c r="D157" s="16"/>
      <c r="E157" s="16"/>
    </row>
    <row r="162" spans="2:3">
      <c r="B162" s="13" t="s">
        <v>279</v>
      </c>
      <c r="C162" s="14"/>
    </row>
    <row r="163" spans="2:3">
      <c r="B163" s="15" t="s">
        <v>267</v>
      </c>
      <c r="C163" s="14"/>
    </row>
    <row r="164" spans="2:3">
      <c r="B164" s="15" t="s">
        <v>268</v>
      </c>
      <c r="C164" s="14"/>
    </row>
    <row r="165" spans="2:3">
      <c r="B165" s="15" t="s">
        <v>269</v>
      </c>
      <c r="C165" s="14"/>
    </row>
    <row r="166" spans="2:3">
      <c r="B166" s="15" t="s">
        <v>270</v>
      </c>
      <c r="C166" s="14"/>
    </row>
    <row r="167" spans="2:3">
      <c r="B167" s="15" t="s">
        <v>271</v>
      </c>
      <c r="C167" s="14"/>
    </row>
    <row r="168" spans="2:3">
      <c r="B168" s="15" t="s">
        <v>272</v>
      </c>
      <c r="C168" s="14"/>
    </row>
    <row r="169" spans="2:3">
      <c r="B169" s="13"/>
      <c r="C169" s="14"/>
    </row>
    <row r="170" spans="2:3">
      <c r="B170" s="13" t="s">
        <v>239</v>
      </c>
      <c r="C170" s="14"/>
    </row>
    <row r="171" spans="2:3">
      <c r="B171" s="15" t="s">
        <v>254</v>
      </c>
      <c r="C171" s="14"/>
    </row>
    <row r="172" spans="2:3">
      <c r="B172" s="15" t="s">
        <v>240</v>
      </c>
      <c r="C172" s="14"/>
    </row>
    <row r="173" spans="2:3">
      <c r="B173" s="15" t="s">
        <v>255</v>
      </c>
      <c r="C173" s="14"/>
    </row>
    <row r="174" spans="2:3">
      <c r="B174" s="15" t="s">
        <v>241</v>
      </c>
    </row>
    <row r="175" spans="2:3">
      <c r="B175" s="15" t="s">
        <v>242</v>
      </c>
    </row>
    <row r="176" spans="2:3">
      <c r="B176" s="15" t="s">
        <v>243</v>
      </c>
    </row>
    <row r="177" spans="2:2">
      <c r="B177" s="15" t="s">
        <v>244</v>
      </c>
    </row>
    <row r="178" spans="2:2">
      <c r="B178" s="15" t="s">
        <v>245</v>
      </c>
    </row>
    <row r="179" spans="2:2">
      <c r="B179" s="15" t="s">
        <v>278</v>
      </c>
    </row>
    <row r="180" spans="2:2">
      <c r="B180" s="15" t="s">
        <v>246</v>
      </c>
    </row>
    <row r="181" spans="2:2">
      <c r="B181" s="15" t="s">
        <v>247</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P1248"/>
  <sheetViews>
    <sheetView rightToLeft="1" view="pageBreakPreview" zoomScaleSheetLayoutView="100" workbookViewId="0"/>
  </sheetViews>
  <sheetFormatPr defaultRowHeight="12.75"/>
  <cols>
    <col min="1" max="1" width="33" style="1492" customWidth="1"/>
    <col min="2" max="2" width="13.28515625" style="1491" customWidth="1"/>
    <col min="3" max="3" width="11.7109375" style="1491" customWidth="1"/>
    <col min="4" max="4" width="10.85546875" style="1491" customWidth="1"/>
    <col min="5" max="5" width="12.140625" style="1492" customWidth="1"/>
    <col min="6" max="6" width="15.7109375" style="1492" customWidth="1"/>
    <col min="7" max="7" width="9.5703125" style="1492" customWidth="1"/>
    <col min="8" max="16384" width="9.140625" style="1492"/>
  </cols>
  <sheetData>
    <row r="1" spans="1:10" ht="24.75" customHeight="1">
      <c r="A1" s="2553" t="s">
        <v>1497</v>
      </c>
    </row>
    <row r="2" spans="1:10">
      <c r="A2" s="1493"/>
    </row>
    <row r="3" spans="1:10" ht="29.25" customHeight="1">
      <c r="A3" s="1494" t="s">
        <v>1498</v>
      </c>
      <c r="B3" s="1495"/>
      <c r="C3" s="1495"/>
      <c r="D3" s="1496">
        <v>0.61199999999999999</v>
      </c>
      <c r="E3" s="2822">
        <v>2010</v>
      </c>
      <c r="F3" s="1497"/>
      <c r="G3" s="1497"/>
      <c r="H3" s="1497"/>
      <c r="J3" s="1498"/>
    </row>
    <row r="4" spans="1:10" ht="27.75" customHeight="1">
      <c r="A4" s="1494" t="s">
        <v>1499</v>
      </c>
      <c r="B4" s="1495"/>
      <c r="C4" s="1495"/>
      <c r="D4" s="1499">
        <v>0.121</v>
      </c>
      <c r="E4" s="2822"/>
      <c r="F4" s="1497"/>
      <c r="G4" s="1497"/>
      <c r="H4" s="1497"/>
      <c r="J4" s="1498"/>
    </row>
    <row r="5" spans="1:10" ht="25.5" customHeight="1">
      <c r="A5" s="1494" t="s">
        <v>1500</v>
      </c>
      <c r="B5" s="1500"/>
      <c r="C5" s="1500"/>
      <c r="D5" s="1496">
        <v>0.63200000000000001</v>
      </c>
      <c r="E5" s="2822"/>
      <c r="F5" s="1501"/>
      <c r="G5" s="1501"/>
      <c r="H5" s="1501"/>
      <c r="I5" s="1501"/>
      <c r="J5" s="1501"/>
    </row>
    <row r="6" spans="1:10" ht="25.5" customHeight="1">
      <c r="A6" s="1502"/>
      <c r="B6" s="1500"/>
      <c r="C6" s="1500"/>
      <c r="D6" s="1503"/>
      <c r="E6" s="1504"/>
      <c r="F6" s="1501"/>
      <c r="G6" s="1501"/>
      <c r="H6" s="1501"/>
      <c r="I6" s="1501"/>
      <c r="J6" s="1501"/>
    </row>
    <row r="7" spans="1:10" ht="25.5" customHeight="1">
      <c r="A7" s="1502"/>
      <c r="B7" s="1500"/>
      <c r="C7" s="1500"/>
      <c r="D7" s="1503"/>
      <c r="E7" s="1504"/>
      <c r="F7" s="1505"/>
      <c r="G7" s="1501"/>
      <c r="H7" s="1501"/>
      <c r="I7" s="1501"/>
      <c r="J7" s="1501"/>
    </row>
    <row r="8" spans="1:10">
      <c r="A8" s="1509"/>
      <c r="B8" s="1510"/>
      <c r="C8" s="1510"/>
      <c r="D8" s="1510"/>
      <c r="E8" s="1507"/>
      <c r="F8" s="1506"/>
      <c r="G8" s="1507"/>
      <c r="H8" s="1507"/>
      <c r="I8" s="1508"/>
      <c r="J8" s="1509"/>
    </row>
    <row r="9" spans="1:10">
      <c r="A9" s="1511" t="s">
        <v>1501</v>
      </c>
      <c r="B9" s="1512"/>
      <c r="C9" s="1512"/>
      <c r="D9" s="1512"/>
      <c r="E9" s="1513"/>
      <c r="F9" s="1514"/>
      <c r="G9" s="1513"/>
      <c r="H9" s="1513"/>
      <c r="I9" s="1513"/>
      <c r="J9" s="1513"/>
    </row>
    <row r="10" spans="1:10" ht="26.25" customHeight="1">
      <c r="A10" s="1515"/>
      <c r="B10" s="1516"/>
      <c r="C10" s="1516"/>
      <c r="D10" s="1516"/>
      <c r="E10" s="1515"/>
      <c r="F10" s="1494"/>
    </row>
    <row r="11" spans="1:10" ht="15" customHeight="1">
      <c r="A11" s="2826" t="s">
        <v>1502</v>
      </c>
      <c r="B11" s="2826"/>
      <c r="C11" s="2826"/>
      <c r="D11" s="2826"/>
      <c r="E11" s="2826"/>
      <c r="F11" s="1517"/>
      <c r="G11" s="1518"/>
      <c r="H11" s="1518"/>
    </row>
    <row r="12" spans="1:10" ht="15" customHeight="1">
      <c r="A12" s="1519" t="s">
        <v>1503</v>
      </c>
      <c r="B12" s="1520">
        <v>1985</v>
      </c>
      <c r="C12" s="1520">
        <v>1995</v>
      </c>
      <c r="D12" s="1520">
        <v>2001</v>
      </c>
      <c r="E12" s="1521">
        <v>2005</v>
      </c>
    </row>
    <row r="13" spans="1:10" ht="15" customHeight="1">
      <c r="A13" s="1522" t="s">
        <v>1504</v>
      </c>
      <c r="B13" s="1523">
        <v>297406</v>
      </c>
      <c r="C13" s="1523">
        <v>532881</v>
      </c>
      <c r="D13" s="1523">
        <v>676547</v>
      </c>
      <c r="E13" s="1524">
        <v>815311</v>
      </c>
    </row>
    <row r="14" spans="1:10" ht="15" customHeight="1">
      <c r="A14" s="1525" t="s">
        <v>939</v>
      </c>
      <c r="B14" s="1526">
        <v>22358</v>
      </c>
      <c r="C14" s="1526">
        <v>43183</v>
      </c>
      <c r="D14" s="1526">
        <v>71651</v>
      </c>
      <c r="E14" s="1527">
        <v>85838</v>
      </c>
    </row>
    <row r="15" spans="1:10" ht="15" customHeight="1">
      <c r="A15" s="1525" t="s">
        <v>940</v>
      </c>
      <c r="B15" s="1526">
        <v>275048</v>
      </c>
      <c r="C15" s="1526">
        <v>489698</v>
      </c>
      <c r="D15" s="1526">
        <v>604896</v>
      </c>
      <c r="E15" s="1527">
        <v>729473</v>
      </c>
    </row>
    <row r="16" spans="1:10" ht="15" customHeight="1">
      <c r="A16" s="1528" t="s">
        <v>1505</v>
      </c>
      <c r="B16" s="1523">
        <v>294524</v>
      </c>
      <c r="C16" s="1523">
        <v>525457</v>
      </c>
      <c r="D16" s="1523">
        <v>649342</v>
      </c>
      <c r="E16" s="1524">
        <v>786738</v>
      </c>
    </row>
    <row r="17" spans="1:8" ht="15" customHeight="1">
      <c r="A17" s="1525" t="s">
        <v>939</v>
      </c>
      <c r="B17" s="1526">
        <v>21579</v>
      </c>
      <c r="C17" s="1526">
        <v>40981</v>
      </c>
      <c r="D17" s="1526">
        <v>60753</v>
      </c>
      <c r="E17" s="1527">
        <v>75518</v>
      </c>
    </row>
    <row r="18" spans="1:8" ht="15" customHeight="1">
      <c r="A18" s="1525" t="s">
        <v>940</v>
      </c>
      <c r="B18" s="1526">
        <v>272945</v>
      </c>
      <c r="C18" s="1526">
        <v>484476</v>
      </c>
      <c r="D18" s="1526">
        <v>588589</v>
      </c>
      <c r="E18" s="1527">
        <v>711220</v>
      </c>
    </row>
    <row r="19" spans="1:8" ht="15" customHeight="1">
      <c r="A19" s="1528" t="s">
        <v>1506</v>
      </c>
      <c r="B19" s="1523">
        <v>2882</v>
      </c>
      <c r="C19" s="1523">
        <v>7424</v>
      </c>
      <c r="D19" s="1523">
        <v>27205</v>
      </c>
      <c r="E19" s="1524">
        <v>28573</v>
      </c>
    </row>
    <row r="20" spans="1:8" ht="15" customHeight="1">
      <c r="A20" s="1525" t="s">
        <v>939</v>
      </c>
      <c r="B20" s="1526">
        <v>779</v>
      </c>
      <c r="C20" s="1526">
        <v>2202</v>
      </c>
      <c r="D20" s="1526">
        <v>10898</v>
      </c>
      <c r="E20" s="1527">
        <v>10320</v>
      </c>
    </row>
    <row r="21" spans="1:8" ht="15" customHeight="1">
      <c r="A21" s="1529" t="s">
        <v>940</v>
      </c>
      <c r="B21" s="1530">
        <v>2103</v>
      </c>
      <c r="C21" s="1530">
        <v>5222</v>
      </c>
      <c r="D21" s="1530">
        <v>16307</v>
      </c>
      <c r="E21" s="1531">
        <v>18253</v>
      </c>
    </row>
    <row r="22" spans="1:8" ht="15" customHeight="1">
      <c r="A22" s="1532" t="s">
        <v>1507</v>
      </c>
      <c r="B22" s="1533"/>
      <c r="C22" s="1533"/>
      <c r="D22" s="1533"/>
      <c r="E22" s="1534"/>
    </row>
    <row r="23" spans="1:8" ht="15" customHeight="1">
      <c r="A23" s="1535"/>
      <c r="B23" s="1536"/>
      <c r="C23" s="1536"/>
      <c r="D23" s="1536"/>
      <c r="E23" s="1535"/>
      <c r="F23" s="1535"/>
      <c r="G23" s="1535"/>
      <c r="H23" s="1535"/>
    </row>
    <row r="24" spans="1:8" s="1537" customFormat="1" ht="15" customHeight="1">
      <c r="A24" s="2824" t="s">
        <v>1508</v>
      </c>
      <c r="B24" s="2824"/>
      <c r="C24" s="2824"/>
      <c r="D24" s="2824"/>
      <c r="E24" s="2824"/>
      <c r="F24" s="1518"/>
      <c r="G24" s="1518"/>
      <c r="H24" s="1518"/>
    </row>
    <row r="25" spans="1:8" s="1537" customFormat="1" ht="15" customHeight="1">
      <c r="A25" s="1538" t="s">
        <v>1171</v>
      </c>
      <c r="B25" s="1539" t="s">
        <v>1509</v>
      </c>
      <c r="C25" s="1539" t="s">
        <v>976</v>
      </c>
      <c r="D25" s="1539" t="s">
        <v>1510</v>
      </c>
      <c r="E25" s="1540" t="s">
        <v>1511</v>
      </c>
    </row>
    <row r="26" spans="1:8" s="1537" customFormat="1" ht="15" customHeight="1">
      <c r="A26" s="1541" t="s">
        <v>285</v>
      </c>
      <c r="B26" s="1542">
        <v>1.65</v>
      </c>
      <c r="C26" s="1542">
        <v>5.83</v>
      </c>
      <c r="D26" s="1542">
        <v>3.98</v>
      </c>
      <c r="E26" s="1542">
        <v>4.57</v>
      </c>
    </row>
    <row r="27" spans="1:8" s="1537" customFormat="1" ht="15" customHeight="1">
      <c r="A27" s="1525" t="s">
        <v>930</v>
      </c>
      <c r="B27" s="1543">
        <v>0.77</v>
      </c>
      <c r="C27" s="1543">
        <v>5.76</v>
      </c>
      <c r="D27" s="1543">
        <v>3.37</v>
      </c>
      <c r="E27" s="1543">
        <v>3.99</v>
      </c>
    </row>
    <row r="28" spans="1:8" s="1537" customFormat="1" ht="15" customHeight="1">
      <c r="A28" s="1525" t="s">
        <v>931</v>
      </c>
      <c r="B28" s="1543">
        <v>14.88</v>
      </c>
      <c r="C28" s="1543">
        <v>5.56</v>
      </c>
      <c r="D28" s="1543">
        <v>9.0500000000000007</v>
      </c>
      <c r="E28" s="1543">
        <v>8.2899999999999991</v>
      </c>
    </row>
    <row r="29" spans="1:8" s="1537" customFormat="1" ht="15" customHeight="1">
      <c r="A29" s="1544" t="s">
        <v>939</v>
      </c>
      <c r="B29" s="1542">
        <v>5.39</v>
      </c>
      <c r="C29" s="1542">
        <v>6.58</v>
      </c>
      <c r="D29" s="1542">
        <v>8.44</v>
      </c>
      <c r="E29" s="1542">
        <v>4.42</v>
      </c>
    </row>
    <row r="30" spans="1:8" s="1537" customFormat="1" ht="15" customHeight="1">
      <c r="A30" s="1525" t="s">
        <v>930</v>
      </c>
      <c r="B30" s="1543">
        <v>5.05</v>
      </c>
      <c r="C30" s="1543">
        <v>5.91</v>
      </c>
      <c r="D30" s="1543">
        <v>6.87</v>
      </c>
      <c r="E30" s="1543">
        <v>3.93</v>
      </c>
    </row>
    <row r="31" spans="1:8" s="1537" customFormat="1" ht="15" customHeight="1">
      <c r="A31" s="1525" t="s">
        <v>931</v>
      </c>
      <c r="B31" s="1543">
        <v>15.11</v>
      </c>
      <c r="C31" s="1543">
        <v>15.66</v>
      </c>
      <c r="D31" s="1543">
        <v>17.920000000000002</v>
      </c>
      <c r="E31" s="1543">
        <v>6.5</v>
      </c>
    </row>
    <row r="32" spans="1:8" s="1537" customFormat="1" ht="15" customHeight="1">
      <c r="A32" s="1544" t="s">
        <v>940</v>
      </c>
      <c r="B32" s="1542">
        <v>1.38</v>
      </c>
      <c r="C32" s="1542">
        <v>5.77</v>
      </c>
      <c r="D32" s="1542">
        <v>3.52</v>
      </c>
      <c r="E32" s="1542">
        <v>4.59</v>
      </c>
    </row>
    <row r="33" spans="1:5" s="1537" customFormat="1" ht="15" customHeight="1">
      <c r="A33" s="1525" t="s">
        <v>930</v>
      </c>
      <c r="B33" s="1543">
        <v>0.45</v>
      </c>
      <c r="C33" s="1543">
        <v>5.75</v>
      </c>
      <c r="D33" s="1543">
        <v>3.03</v>
      </c>
      <c r="E33" s="1543">
        <v>4</v>
      </c>
    </row>
    <row r="34" spans="1:5" s="1537" customFormat="1" ht="15" customHeight="1">
      <c r="A34" s="1529" t="s">
        <v>931</v>
      </c>
      <c r="B34" s="1543">
        <v>14.87</v>
      </c>
      <c r="C34" s="1543">
        <v>5.96</v>
      </c>
      <c r="D34" s="1543">
        <v>7.81</v>
      </c>
      <c r="E34" s="1543">
        <v>8.61</v>
      </c>
    </row>
    <row r="35" spans="1:5" s="1537" customFormat="1" ht="15" customHeight="1">
      <c r="A35" s="1532" t="s">
        <v>1507</v>
      </c>
      <c r="B35" s="1545"/>
      <c r="C35" s="1545"/>
      <c r="D35" s="1545"/>
      <c r="E35" s="1546"/>
    </row>
    <row r="36" spans="1:5" s="1537" customFormat="1" ht="15" customHeight="1">
      <c r="A36" s="1547"/>
      <c r="B36" s="1533"/>
      <c r="C36" s="1533"/>
      <c r="D36" s="1533"/>
      <c r="E36" s="1534"/>
    </row>
    <row r="37" spans="1:5" s="1537" customFormat="1" ht="15" customHeight="1">
      <c r="A37" s="2824" t="s">
        <v>1512</v>
      </c>
      <c r="B37" s="2824"/>
      <c r="C37" s="2824"/>
      <c r="D37" s="2824"/>
      <c r="E37" s="2824"/>
    </row>
    <row r="38" spans="1:5" s="1537" customFormat="1" ht="15" customHeight="1">
      <c r="A38" s="1538" t="s">
        <v>1171</v>
      </c>
      <c r="B38" s="1548">
        <v>1985</v>
      </c>
      <c r="C38" s="1548">
        <v>1995</v>
      </c>
      <c r="D38" s="1548">
        <v>2001</v>
      </c>
      <c r="E38" s="1549">
        <v>2005</v>
      </c>
    </row>
    <row r="39" spans="1:5" s="1537" customFormat="1" ht="15" customHeight="1">
      <c r="A39" s="1541" t="s">
        <v>285</v>
      </c>
      <c r="B39" s="1550">
        <v>0.97</v>
      </c>
      <c r="C39" s="1550">
        <v>1.39</v>
      </c>
      <c r="D39" s="1550">
        <v>4.0199999999999996</v>
      </c>
      <c r="E39" s="1550">
        <v>3.5</v>
      </c>
    </row>
    <row r="40" spans="1:5" s="1537" customFormat="1" ht="15" customHeight="1">
      <c r="A40" s="1525" t="s">
        <v>930</v>
      </c>
      <c r="B40" s="1551">
        <v>0.83</v>
      </c>
      <c r="C40" s="1551">
        <v>1.3</v>
      </c>
      <c r="D40" s="1551">
        <v>2.83</v>
      </c>
      <c r="E40" s="1551">
        <v>2.81</v>
      </c>
    </row>
    <row r="41" spans="1:5" s="1537" customFormat="1" ht="15" customHeight="1">
      <c r="A41" s="1525" t="s">
        <v>931</v>
      </c>
      <c r="B41" s="1551">
        <v>2.46</v>
      </c>
      <c r="C41" s="1551">
        <v>2.37</v>
      </c>
      <c r="D41" s="1551">
        <v>12.46</v>
      </c>
      <c r="E41" s="1551">
        <v>7.62</v>
      </c>
    </row>
    <row r="42" spans="1:5" s="1537" customFormat="1" ht="15" customHeight="1">
      <c r="A42" s="1544" t="s">
        <v>939</v>
      </c>
      <c r="B42" s="1550">
        <v>3.48</v>
      </c>
      <c r="C42" s="1550">
        <v>5.0999999999999996</v>
      </c>
      <c r="D42" s="1550">
        <v>15.21</v>
      </c>
      <c r="E42" s="1550">
        <v>12.02</v>
      </c>
    </row>
    <row r="43" spans="1:5" s="1537" customFormat="1" ht="15" customHeight="1">
      <c r="A43" s="1525" t="s">
        <v>930</v>
      </c>
      <c r="B43" s="1551">
        <v>3.45</v>
      </c>
      <c r="C43" s="1551">
        <v>5.13</v>
      </c>
      <c r="D43" s="1551">
        <v>12.63</v>
      </c>
      <c r="E43" s="1551">
        <v>11.14</v>
      </c>
    </row>
    <row r="44" spans="1:5" s="1537" customFormat="1" ht="15" customHeight="1">
      <c r="A44" s="1525" t="s">
        <v>931</v>
      </c>
      <c r="B44" s="1552">
        <v>4.2300000000000004</v>
      </c>
      <c r="C44" s="1551">
        <v>4.87</v>
      </c>
      <c r="D44" s="1551">
        <v>26.56</v>
      </c>
      <c r="E44" s="1551">
        <v>15.5</v>
      </c>
    </row>
    <row r="45" spans="1:5" s="1537" customFormat="1" ht="15" customHeight="1">
      <c r="A45" s="1544" t="s">
        <v>940</v>
      </c>
      <c r="B45" s="1552">
        <v>0.76</v>
      </c>
      <c r="C45" s="1550">
        <v>1.07</v>
      </c>
      <c r="D45" s="1550">
        <v>2.7</v>
      </c>
      <c r="E45" s="1550">
        <v>2.5</v>
      </c>
    </row>
    <row r="46" spans="1:5" s="1537" customFormat="1" ht="15" customHeight="1">
      <c r="A46" s="1525" t="s">
        <v>930</v>
      </c>
      <c r="B46" s="1552">
        <v>0.61</v>
      </c>
      <c r="C46" s="1551">
        <v>0.96</v>
      </c>
      <c r="D46" s="1551">
        <v>1.75</v>
      </c>
      <c r="E46" s="1551">
        <v>1.9</v>
      </c>
    </row>
    <row r="47" spans="1:5" s="1537" customFormat="1" ht="15" customHeight="1">
      <c r="A47" s="1529" t="s">
        <v>931</v>
      </c>
      <c r="B47" s="1551">
        <v>2.39</v>
      </c>
      <c r="C47" s="1551">
        <v>2.11</v>
      </c>
      <c r="D47" s="1551">
        <v>9.82</v>
      </c>
      <c r="E47" s="1551">
        <v>6.27</v>
      </c>
    </row>
    <row r="48" spans="1:5" s="1537" customFormat="1" ht="15" customHeight="1">
      <c r="A48" s="1532" t="s">
        <v>1507</v>
      </c>
      <c r="B48" s="1545"/>
      <c r="C48" s="1545"/>
      <c r="D48" s="1545"/>
      <c r="E48" s="1546"/>
    </row>
    <row r="49" spans="1:5" s="1537" customFormat="1" ht="15" customHeight="1">
      <c r="A49" s="1532"/>
      <c r="B49" s="1512"/>
      <c r="C49" s="1512"/>
      <c r="D49" s="1512"/>
      <c r="E49" s="1513"/>
    </row>
    <row r="50" spans="1:5" s="1537" customFormat="1" ht="15" customHeight="1">
      <c r="A50" s="2823" t="s">
        <v>1513</v>
      </c>
      <c r="B50" s="2823"/>
      <c r="C50" s="2823"/>
      <c r="D50" s="2823"/>
      <c r="E50" s="1513"/>
    </row>
    <row r="51" spans="1:5" ht="15" customHeight="1">
      <c r="A51" s="2824"/>
      <c r="B51" s="2824"/>
      <c r="C51" s="2824"/>
      <c r="D51" s="2824"/>
    </row>
    <row r="52" spans="1:5" ht="15" customHeight="1">
      <c r="A52" s="1519" t="s">
        <v>1514</v>
      </c>
      <c r="B52" s="1553" t="s">
        <v>930</v>
      </c>
      <c r="C52" s="1553" t="s">
        <v>931</v>
      </c>
      <c r="D52" s="1548" t="s">
        <v>285</v>
      </c>
    </row>
    <row r="53" spans="1:5" ht="15" customHeight="1">
      <c r="A53" s="1554" t="s">
        <v>325</v>
      </c>
      <c r="B53" s="1555">
        <v>773349</v>
      </c>
      <c r="C53" s="1555">
        <v>145948.67052380784</v>
      </c>
      <c r="D53" s="1555">
        <v>919297.67052380764</v>
      </c>
    </row>
    <row r="54" spans="1:5" ht="15" customHeight="1">
      <c r="A54" s="1556" t="s">
        <v>1515</v>
      </c>
      <c r="B54" s="1557">
        <v>6798.4538541970596</v>
      </c>
      <c r="C54" s="1557">
        <v>2818.1425835275586</v>
      </c>
      <c r="D54" s="1557">
        <v>9616.5964377246182</v>
      </c>
    </row>
    <row r="55" spans="1:5" ht="15" customHeight="1">
      <c r="A55" s="1556" t="s">
        <v>1516</v>
      </c>
      <c r="B55" s="1557">
        <v>76691.979643376224</v>
      </c>
      <c r="C55" s="1557">
        <v>26756.369314905343</v>
      </c>
      <c r="D55" s="1557">
        <v>103448.34895828157</v>
      </c>
    </row>
    <row r="56" spans="1:5" ht="15" customHeight="1">
      <c r="A56" s="1556" t="s">
        <v>1517</v>
      </c>
      <c r="B56" s="1557">
        <v>147068.26328781742</v>
      </c>
      <c r="C56" s="1557">
        <v>37845.439392296888</v>
      </c>
      <c r="D56" s="1557">
        <v>184913.70268011431</v>
      </c>
    </row>
    <row r="57" spans="1:5" ht="15" customHeight="1">
      <c r="A57" s="1556" t="s">
        <v>1518</v>
      </c>
      <c r="B57" s="1557">
        <v>155830.96297955871</v>
      </c>
      <c r="C57" s="1557">
        <v>30687.876519140438</v>
      </c>
      <c r="D57" s="1557">
        <v>186518.83949869915</v>
      </c>
    </row>
    <row r="58" spans="1:5" ht="15" customHeight="1">
      <c r="A58" s="1556" t="s">
        <v>1519</v>
      </c>
      <c r="B58" s="1557">
        <v>131328.80424715922</v>
      </c>
      <c r="C58" s="1557">
        <v>21105.239313526577</v>
      </c>
      <c r="D58" s="1557">
        <v>152434.04356068579</v>
      </c>
    </row>
    <row r="59" spans="1:5" ht="15" customHeight="1">
      <c r="A59" s="1556" t="s">
        <v>1520</v>
      </c>
      <c r="B59" s="1557">
        <v>101543.4453107095</v>
      </c>
      <c r="C59" s="1557">
        <v>13002.281199141611</v>
      </c>
      <c r="D59" s="1557">
        <v>114545.72650985111</v>
      </c>
    </row>
    <row r="60" spans="1:5" ht="15" customHeight="1">
      <c r="A60" s="1556" t="s">
        <v>1521</v>
      </c>
      <c r="B60" s="1557">
        <v>75391.844642711527</v>
      </c>
      <c r="C60" s="1557">
        <v>7671.6998941816037</v>
      </c>
      <c r="D60" s="1557">
        <v>83063.544536893125</v>
      </c>
    </row>
    <row r="61" spans="1:5" ht="15" customHeight="1">
      <c r="A61" s="1556" t="s">
        <v>1522</v>
      </c>
      <c r="B61" s="1557">
        <v>47473.756839976224</v>
      </c>
      <c r="C61" s="1557">
        <v>4095.3298356158152</v>
      </c>
      <c r="D61" s="1557">
        <v>51569.086675592036</v>
      </c>
    </row>
    <row r="62" spans="1:5" ht="15" customHeight="1">
      <c r="A62" s="1556" t="s">
        <v>1523</v>
      </c>
      <c r="B62" s="1557">
        <v>22802.576391349925</v>
      </c>
      <c r="C62" s="1557">
        <v>1472.0507557174847</v>
      </c>
      <c r="D62" s="1557">
        <v>24274.627147067411</v>
      </c>
    </row>
    <row r="63" spans="1:5" ht="15" customHeight="1">
      <c r="A63" s="1556" t="s">
        <v>1524</v>
      </c>
      <c r="B63" s="1557">
        <v>6728.7847921839711</v>
      </c>
      <c r="C63" s="1557">
        <v>384.05507152651876</v>
      </c>
      <c r="D63" s="1557">
        <v>7112.8398637104901</v>
      </c>
    </row>
    <row r="64" spans="1:5" ht="15" customHeight="1">
      <c r="A64" s="1556" t="s">
        <v>1525</v>
      </c>
      <c r="B64" s="1557">
        <v>1690.1280109601792</v>
      </c>
      <c r="C64" s="1557">
        <v>110.18664422799958</v>
      </c>
      <c r="D64" s="1557">
        <v>1800.3146551881787</v>
      </c>
    </row>
    <row r="65" spans="1:8" ht="15" customHeight="1">
      <c r="A65" s="1558" t="s">
        <v>939</v>
      </c>
      <c r="B65" s="1555">
        <v>75869.999999999985</v>
      </c>
      <c r="C65" s="1555">
        <v>20449</v>
      </c>
      <c r="D65" s="1555">
        <v>96319.000000000015</v>
      </c>
    </row>
    <row r="66" spans="1:8" ht="15" customHeight="1">
      <c r="A66" s="1556" t="s">
        <v>1515</v>
      </c>
      <c r="B66" s="1557">
        <v>3070.5457333488316</v>
      </c>
      <c r="C66" s="1557">
        <v>271.45404100564957</v>
      </c>
      <c r="D66" s="1557">
        <v>3341.9997743544814</v>
      </c>
    </row>
    <row r="67" spans="1:8" ht="15" customHeight="1">
      <c r="A67" s="1556" t="s">
        <v>1516</v>
      </c>
      <c r="B67" s="1557">
        <v>15842.269708822938</v>
      </c>
      <c r="C67" s="1557">
        <v>3826.8299235011968</v>
      </c>
      <c r="D67" s="1557">
        <v>19669.099632324134</v>
      </c>
    </row>
    <row r="68" spans="1:8" ht="15" customHeight="1">
      <c r="A68" s="1556" t="s">
        <v>1517</v>
      </c>
      <c r="B68" s="1557">
        <v>17583.99011037271</v>
      </c>
      <c r="C68" s="1557">
        <v>7465.5524131620696</v>
      </c>
      <c r="D68" s="1557">
        <v>25049.542523534779</v>
      </c>
    </row>
    <row r="69" spans="1:8" ht="15" customHeight="1">
      <c r="A69" s="1556" t="s">
        <v>1518</v>
      </c>
      <c r="B69" s="1557">
        <v>11919.520297037197</v>
      </c>
      <c r="C69" s="1557">
        <v>4500.6545241546373</v>
      </c>
      <c r="D69" s="1557">
        <v>16420.174821191835</v>
      </c>
    </row>
    <row r="70" spans="1:8" ht="15" customHeight="1">
      <c r="A70" s="1556" t="s">
        <v>1519</v>
      </c>
      <c r="B70" s="1557">
        <v>8709.8658560952263</v>
      </c>
      <c r="C70" s="1557">
        <v>2491.864745928026</v>
      </c>
      <c r="D70" s="1557">
        <v>11201.730602023252</v>
      </c>
      <c r="G70" s="1518"/>
      <c r="H70" s="1518"/>
    </row>
    <row r="71" spans="1:8" ht="15" customHeight="1">
      <c r="A71" s="1556" t="s">
        <v>1520</v>
      </c>
      <c r="B71" s="1557">
        <v>5891.9143592508944</v>
      </c>
      <c r="C71" s="1557">
        <v>1076.9738423655144</v>
      </c>
      <c r="D71" s="1557">
        <v>6968.8882016164089</v>
      </c>
      <c r="G71" s="1518"/>
      <c r="H71" s="1518"/>
    </row>
    <row r="72" spans="1:8" ht="15" customHeight="1">
      <c r="A72" s="1556" t="s">
        <v>1521</v>
      </c>
      <c r="B72" s="1557">
        <v>4626.9926217009242</v>
      </c>
      <c r="C72" s="1557">
        <v>482.18431881951358</v>
      </c>
      <c r="D72" s="1557">
        <v>5109.1769405204377</v>
      </c>
    </row>
    <row r="73" spans="1:8" ht="15" customHeight="1">
      <c r="A73" s="1556" t="s">
        <v>1522</v>
      </c>
      <c r="B73" s="1557">
        <v>3522.9354881586814</v>
      </c>
      <c r="C73" s="1557">
        <v>181.53130257150957</v>
      </c>
      <c r="D73" s="1557">
        <v>3704.466790730191</v>
      </c>
    </row>
    <row r="74" spans="1:8" ht="15" customHeight="1">
      <c r="A74" s="1556" t="s">
        <v>1523</v>
      </c>
      <c r="B74" s="1557">
        <v>2613.548443797752</v>
      </c>
      <c r="C74" s="1557">
        <v>102.39779773771811</v>
      </c>
      <c r="D74" s="1557">
        <v>2715.9462415354701</v>
      </c>
    </row>
    <row r="75" spans="1:8" ht="15" customHeight="1">
      <c r="A75" s="1556" t="s">
        <v>1524</v>
      </c>
      <c r="B75" s="1557">
        <v>1671.4507169377096</v>
      </c>
      <c r="C75" s="1557">
        <v>37.0850189290679</v>
      </c>
      <c r="D75" s="1557">
        <v>1708.5357358667775</v>
      </c>
    </row>
    <row r="76" spans="1:8" ht="15" customHeight="1">
      <c r="A76" s="1556" t="s">
        <v>1525</v>
      </c>
      <c r="B76" s="1557">
        <v>416.96666447714142</v>
      </c>
      <c r="C76" s="1557">
        <v>12.472071825097663</v>
      </c>
      <c r="D76" s="1557">
        <v>429.43873630223908</v>
      </c>
    </row>
    <row r="77" spans="1:8" ht="15" customHeight="1">
      <c r="A77" s="1558" t="s">
        <v>940</v>
      </c>
      <c r="B77" s="1555">
        <v>697478.99999999988</v>
      </c>
      <c r="C77" s="1555">
        <v>125499.67052380784</v>
      </c>
      <c r="D77" s="1555">
        <v>822978.67052380776</v>
      </c>
    </row>
    <row r="78" spans="1:8" ht="15" customHeight="1">
      <c r="A78" s="1556" t="s">
        <v>1515</v>
      </c>
      <c r="B78" s="1557">
        <v>3727.9081208482276</v>
      </c>
      <c r="C78" s="1557">
        <v>2546.6885425219089</v>
      </c>
      <c r="D78" s="1557">
        <v>6274.5966633701364</v>
      </c>
    </row>
    <row r="79" spans="1:8" ht="15" customHeight="1">
      <c r="A79" s="1556" t="s">
        <v>1516</v>
      </c>
      <c r="B79" s="1557">
        <v>60849.709934553284</v>
      </c>
      <c r="C79" s="1557">
        <v>22929.539391404145</v>
      </c>
      <c r="D79" s="1557">
        <v>83779.249325957426</v>
      </c>
    </row>
    <row r="80" spans="1:8" ht="15" customHeight="1">
      <c r="A80" s="1556" t="s">
        <v>1517</v>
      </c>
      <c r="B80" s="1557">
        <v>129484.2731774447</v>
      </c>
      <c r="C80" s="1557">
        <v>30379.886979134822</v>
      </c>
      <c r="D80" s="1557">
        <v>159864.16015657951</v>
      </c>
    </row>
    <row r="81" spans="1:10" ht="15" customHeight="1">
      <c r="A81" s="1556" t="s">
        <v>1518</v>
      </c>
      <c r="B81" s="1557">
        <v>143911.44268252151</v>
      </c>
      <c r="C81" s="1557">
        <v>26187.221994985801</v>
      </c>
      <c r="D81" s="1557">
        <v>170098.6646775073</v>
      </c>
    </row>
    <row r="82" spans="1:10" ht="15" customHeight="1">
      <c r="A82" s="1556" t="s">
        <v>1519</v>
      </c>
      <c r="B82" s="1557">
        <v>122618.938391064</v>
      </c>
      <c r="C82" s="1557">
        <v>18613.374567598552</v>
      </c>
      <c r="D82" s="1557">
        <v>141232.31295866254</v>
      </c>
    </row>
    <row r="83" spans="1:10" ht="15" customHeight="1">
      <c r="A83" s="1556" t="s">
        <v>1520</v>
      </c>
      <c r="B83" s="1557">
        <v>95651.530951458612</v>
      </c>
      <c r="C83" s="1557">
        <v>11925.307356776097</v>
      </c>
      <c r="D83" s="1557">
        <v>107576.83830823471</v>
      </c>
    </row>
    <row r="84" spans="1:10" ht="15" customHeight="1">
      <c r="A84" s="1556" t="s">
        <v>1521</v>
      </c>
      <c r="B84" s="1557">
        <v>70764.852021010607</v>
      </c>
      <c r="C84" s="1557">
        <v>7189.5155753620902</v>
      </c>
      <c r="D84" s="1557">
        <v>77954.3675963727</v>
      </c>
    </row>
    <row r="85" spans="1:10" ht="15" customHeight="1">
      <c r="A85" s="1556" t="s">
        <v>1522</v>
      </c>
      <c r="B85" s="1557">
        <v>43950.82135181754</v>
      </c>
      <c r="C85" s="1557">
        <v>3913.7985330443057</v>
      </c>
      <c r="D85" s="1557">
        <v>47864.619884861844</v>
      </c>
      <c r="F85" s="2825"/>
    </row>
    <row r="86" spans="1:10" ht="15" customHeight="1">
      <c r="A86" s="1556" t="s">
        <v>1523</v>
      </c>
      <c r="B86" s="1557">
        <v>20189.027947552175</v>
      </c>
      <c r="C86" s="1557">
        <v>1369.6529579797666</v>
      </c>
      <c r="D86" s="1557">
        <v>21558.680905531943</v>
      </c>
      <c r="F86" s="2825"/>
    </row>
    <row r="87" spans="1:10" ht="15" customHeight="1">
      <c r="A87" s="1556" t="s">
        <v>1524</v>
      </c>
      <c r="B87" s="1557">
        <v>5057.3340752462618</v>
      </c>
      <c r="C87" s="1557">
        <v>346.97005259745083</v>
      </c>
      <c r="D87" s="1557">
        <v>5404.3041278437122</v>
      </c>
      <c r="F87" s="2825"/>
    </row>
    <row r="88" spans="1:10" ht="15" customHeight="1">
      <c r="A88" s="1559" t="s">
        <v>1525</v>
      </c>
      <c r="B88" s="1560">
        <v>1273.1613464830377</v>
      </c>
      <c r="C88" s="1560">
        <v>97.714572402901922</v>
      </c>
      <c r="D88" s="1560">
        <v>1370.8759188859397</v>
      </c>
      <c r="F88" s="2825"/>
      <c r="G88" s="1561"/>
      <c r="H88" s="1561"/>
      <c r="I88" s="1561"/>
      <c r="J88" s="1561"/>
    </row>
    <row r="89" spans="1:10" ht="15" customHeight="1">
      <c r="A89" s="1532" t="s">
        <v>1507</v>
      </c>
      <c r="F89" s="2825"/>
      <c r="G89" s="1561"/>
      <c r="H89" s="1561"/>
      <c r="I89" s="1561"/>
      <c r="J89" s="1561"/>
    </row>
    <row r="90" spans="1:10" ht="15" customHeight="1">
      <c r="A90" s="1562" t="s">
        <v>1526</v>
      </c>
      <c r="F90" s="1537"/>
    </row>
    <row r="91" spans="1:10" ht="15" customHeight="1">
      <c r="A91" s="1562"/>
      <c r="F91" s="1537"/>
    </row>
    <row r="92" spans="1:10" ht="15" customHeight="1">
      <c r="A92" s="2823" t="s">
        <v>1527</v>
      </c>
      <c r="B92" s="2823"/>
      <c r="C92" s="2823"/>
      <c r="D92" s="2823"/>
      <c r="F92" s="1537"/>
    </row>
    <row r="93" spans="1:10" ht="15" customHeight="1">
      <c r="A93" s="2824"/>
      <c r="B93" s="2824"/>
      <c r="C93" s="2824"/>
      <c r="D93" s="2824"/>
      <c r="G93" s="1563"/>
    </row>
    <row r="94" spans="1:10" ht="15" customHeight="1">
      <c r="A94" s="1519" t="s">
        <v>1514</v>
      </c>
      <c r="B94" s="1553" t="s">
        <v>930</v>
      </c>
      <c r="C94" s="1553" t="s">
        <v>931</v>
      </c>
      <c r="D94" s="1548" t="s">
        <v>285</v>
      </c>
    </row>
    <row r="95" spans="1:10" ht="15" customHeight="1">
      <c r="A95" s="1554" t="s">
        <v>1528</v>
      </c>
      <c r="B95" s="1555">
        <v>437785.88895408082</v>
      </c>
      <c r="C95" s="1555">
        <v>94174.869573063377</v>
      </c>
      <c r="D95" s="1555">
        <v>531960.75852714432</v>
      </c>
    </row>
    <row r="96" spans="1:10" ht="15" customHeight="1">
      <c r="A96" s="1556" t="s">
        <v>1515</v>
      </c>
      <c r="B96" s="1557">
        <v>3092.556707941581</v>
      </c>
      <c r="C96" s="1557">
        <v>1618.3597138356088</v>
      </c>
      <c r="D96" s="1557">
        <v>4710.9164217771895</v>
      </c>
    </row>
    <row r="97" spans="1:7" ht="15" customHeight="1">
      <c r="A97" s="1556" t="s">
        <v>1516</v>
      </c>
      <c r="B97" s="1557">
        <v>42581.319487944224</v>
      </c>
      <c r="C97" s="1557">
        <v>16028.668686223788</v>
      </c>
      <c r="D97" s="1557">
        <v>58609.988174168015</v>
      </c>
    </row>
    <row r="98" spans="1:7" ht="15" customHeight="1">
      <c r="A98" s="1556" t="s">
        <v>1517</v>
      </c>
      <c r="B98" s="1557">
        <v>81943.392423551093</v>
      </c>
      <c r="C98" s="1557">
        <v>24080.762570261275</v>
      </c>
      <c r="D98" s="1557">
        <v>106024.15499381236</v>
      </c>
    </row>
    <row r="99" spans="1:7" ht="15" customHeight="1">
      <c r="A99" s="1556" t="s">
        <v>1518</v>
      </c>
      <c r="B99" s="1557">
        <v>87804.269425301434</v>
      </c>
      <c r="C99" s="1557">
        <v>20025.189109541221</v>
      </c>
      <c r="D99" s="1557">
        <v>107829.45853484265</v>
      </c>
    </row>
    <row r="100" spans="1:7" ht="15" customHeight="1">
      <c r="A100" s="1556" t="s">
        <v>1519</v>
      </c>
      <c r="B100" s="1557">
        <v>73709.475109784675</v>
      </c>
      <c r="C100" s="1557">
        <v>13938.866667817052</v>
      </c>
      <c r="D100" s="1557">
        <v>87648.34177760173</v>
      </c>
    </row>
    <row r="101" spans="1:7" ht="15" customHeight="1">
      <c r="A101" s="1556" t="s">
        <v>1520</v>
      </c>
      <c r="B101" s="1557">
        <v>57451.971084652614</v>
      </c>
      <c r="C101" s="1557">
        <v>8826.8344850062676</v>
      </c>
      <c r="D101" s="1557">
        <v>66278.805569658885</v>
      </c>
    </row>
    <row r="102" spans="1:7" ht="15" customHeight="1">
      <c r="A102" s="1556" t="s">
        <v>1521</v>
      </c>
      <c r="B102" s="1557">
        <v>43302.05732734481</v>
      </c>
      <c r="C102" s="1557">
        <v>5284.3578210084588</v>
      </c>
      <c r="D102" s="1557">
        <v>48586.41514835327</v>
      </c>
    </row>
    <row r="103" spans="1:7" ht="15" customHeight="1">
      <c r="A103" s="1556" t="s">
        <v>1522</v>
      </c>
      <c r="B103" s="1557">
        <v>28393.186523042263</v>
      </c>
      <c r="C103" s="1557">
        <v>2960.4958328022649</v>
      </c>
      <c r="D103" s="1557">
        <v>31353.682355844529</v>
      </c>
    </row>
    <row r="104" spans="1:7" ht="15" customHeight="1">
      <c r="A104" s="1556" t="s">
        <v>1523</v>
      </c>
      <c r="B104" s="1557">
        <v>13926.022158645794</v>
      </c>
      <c r="C104" s="1557">
        <v>1042.7527873046899</v>
      </c>
      <c r="D104" s="1557">
        <v>14968.774945950483</v>
      </c>
    </row>
    <row r="105" spans="1:7" ht="15" customHeight="1">
      <c r="A105" s="1556" t="s">
        <v>1524</v>
      </c>
      <c r="B105" s="1557">
        <v>4352.7958873843963</v>
      </c>
      <c r="C105" s="1557">
        <v>284.76232897890253</v>
      </c>
      <c r="D105" s="1557">
        <v>4637.5582163632989</v>
      </c>
    </row>
    <row r="106" spans="1:7" ht="15" customHeight="1">
      <c r="A106" s="1556" t="s">
        <v>1525</v>
      </c>
      <c r="B106" s="1557">
        <v>1228.8428184880122</v>
      </c>
      <c r="C106" s="1557">
        <v>83.819570283855597</v>
      </c>
      <c r="D106" s="1557">
        <v>1312.6623887718679</v>
      </c>
    </row>
    <row r="107" spans="1:7" ht="15" customHeight="1">
      <c r="A107" s="1558" t="s">
        <v>939</v>
      </c>
      <c r="B107" s="1555">
        <v>41753.103779695419</v>
      </c>
      <c r="C107" s="1555">
        <v>12754.908460788773</v>
      </c>
      <c r="D107" s="1555">
        <v>54508.012240484197</v>
      </c>
    </row>
    <row r="108" spans="1:7" ht="15" customHeight="1">
      <c r="A108" s="1556" t="s">
        <v>1515</v>
      </c>
      <c r="B108" s="1557">
        <v>1113.2614442093986</v>
      </c>
      <c r="C108" s="1557">
        <v>169.43772221301487</v>
      </c>
      <c r="D108" s="1557">
        <v>1282.6991664224136</v>
      </c>
    </row>
    <row r="109" spans="1:7" ht="15" customHeight="1">
      <c r="A109" s="1556" t="s">
        <v>1516</v>
      </c>
      <c r="B109" s="1557">
        <v>7909.888446325941</v>
      </c>
      <c r="C109" s="1557">
        <v>2323.9479594928516</v>
      </c>
      <c r="D109" s="1557">
        <v>10233.836405818793</v>
      </c>
    </row>
    <row r="110" spans="1:7" ht="15" customHeight="1">
      <c r="A110" s="1556" t="s">
        <v>1517</v>
      </c>
      <c r="B110" s="1557">
        <v>9539.2297930354289</v>
      </c>
      <c r="C110" s="1557">
        <v>4487.1599562727597</v>
      </c>
      <c r="D110" s="1557">
        <v>14026.389749308189</v>
      </c>
    </row>
    <row r="111" spans="1:7" ht="15" customHeight="1">
      <c r="A111" s="1556" t="s">
        <v>1518</v>
      </c>
      <c r="B111" s="1557">
        <v>6984.3299017460849</v>
      </c>
      <c r="C111" s="1557">
        <v>2795.5398597167568</v>
      </c>
      <c r="D111" s="1557">
        <v>9779.8697614628418</v>
      </c>
      <c r="G111" s="1518"/>
    </row>
    <row r="112" spans="1:7" ht="15" customHeight="1">
      <c r="A112" s="1556" t="s">
        <v>1519</v>
      </c>
      <c r="B112" s="1557">
        <v>5219.0954795384923</v>
      </c>
      <c r="C112" s="1557">
        <v>1630.7275567791685</v>
      </c>
      <c r="D112" s="1557">
        <v>6849.8230363176608</v>
      </c>
      <c r="G112" s="1535"/>
    </row>
    <row r="113" spans="1:7" ht="15" customHeight="1">
      <c r="A113" s="1556" t="s">
        <v>1520</v>
      </c>
      <c r="B113" s="1557">
        <v>3583.0115216943991</v>
      </c>
      <c r="C113" s="1557">
        <v>759.22170005937471</v>
      </c>
      <c r="D113" s="1557">
        <v>4342.2332217537742</v>
      </c>
      <c r="G113" s="1564"/>
    </row>
    <row r="114" spans="1:7" ht="15" customHeight="1">
      <c r="A114" s="1556" t="s">
        <v>1521</v>
      </c>
      <c r="B114" s="1557">
        <v>2734.3015849649246</v>
      </c>
      <c r="C114" s="1557">
        <v>356.54174447130475</v>
      </c>
      <c r="D114" s="1557">
        <v>3090.8433294362294</v>
      </c>
    </row>
    <row r="115" spans="1:7" ht="15" customHeight="1">
      <c r="A115" s="1556" t="s">
        <v>1522</v>
      </c>
      <c r="B115" s="1557">
        <v>2038.3138998609745</v>
      </c>
      <c r="C115" s="1557">
        <v>128.2556852006598</v>
      </c>
      <c r="D115" s="1557">
        <v>2166.5695850616344</v>
      </c>
    </row>
    <row r="116" spans="1:7" ht="15" customHeight="1">
      <c r="A116" s="1556" t="s">
        <v>1523</v>
      </c>
      <c r="B116" s="1557">
        <v>1473.0899413010106</v>
      </c>
      <c r="C116" s="1557">
        <v>70.351606734751527</v>
      </c>
      <c r="D116" s="1557">
        <v>1543.4415480357623</v>
      </c>
    </row>
    <row r="117" spans="1:7" ht="15" customHeight="1">
      <c r="A117" s="1556" t="s">
        <v>1524</v>
      </c>
      <c r="B117" s="1557">
        <v>908.18485083627411</v>
      </c>
      <c r="C117" s="1557">
        <v>22.50003217692673</v>
      </c>
      <c r="D117" s="1557">
        <v>930.68488301320087</v>
      </c>
    </row>
    <row r="118" spans="1:7" ht="15" customHeight="1">
      <c r="A118" s="1556" t="s">
        <v>1525</v>
      </c>
      <c r="B118" s="1557">
        <v>250.39691618249228</v>
      </c>
      <c r="C118" s="1557">
        <v>11.224637671202052</v>
      </c>
      <c r="D118" s="1557">
        <v>261.62155385369431</v>
      </c>
    </row>
    <row r="119" spans="1:7" ht="15" customHeight="1">
      <c r="A119" s="1558" t="s">
        <v>940</v>
      </c>
      <c r="B119" s="1555">
        <v>396032.78517438541</v>
      </c>
      <c r="C119" s="1555">
        <v>81419.961112274614</v>
      </c>
      <c r="D119" s="1555">
        <v>477452.74628666008</v>
      </c>
    </row>
    <row r="120" spans="1:7" ht="15" customHeight="1">
      <c r="A120" s="1556" t="s">
        <v>1515</v>
      </c>
      <c r="B120" s="1557">
        <v>1979.2952637321823</v>
      </c>
      <c r="C120" s="1557">
        <v>1448.9219916225939</v>
      </c>
      <c r="D120" s="1557">
        <v>3428.2172553547762</v>
      </c>
    </row>
    <row r="121" spans="1:7" ht="15" customHeight="1">
      <c r="A121" s="1556" t="s">
        <v>1516</v>
      </c>
      <c r="B121" s="1557">
        <v>34671.431041618285</v>
      </c>
      <c r="C121" s="1557">
        <v>13704.720726730935</v>
      </c>
      <c r="D121" s="1557">
        <v>48376.15176834922</v>
      </c>
    </row>
    <row r="122" spans="1:7" ht="15" customHeight="1">
      <c r="A122" s="1556" t="s">
        <v>1517</v>
      </c>
      <c r="B122" s="1557">
        <v>72404.162630515668</v>
      </c>
      <c r="C122" s="1557">
        <v>19593.602613988514</v>
      </c>
      <c r="D122" s="1557">
        <v>91997.765244504175</v>
      </c>
    </row>
    <row r="123" spans="1:7" ht="15" customHeight="1">
      <c r="A123" s="1556" t="s">
        <v>1518</v>
      </c>
      <c r="B123" s="1557">
        <v>80819.939523555353</v>
      </c>
      <c r="C123" s="1557">
        <v>17229.649249824462</v>
      </c>
      <c r="D123" s="1557">
        <v>98049.588773379815</v>
      </c>
    </row>
    <row r="124" spans="1:7" ht="15" customHeight="1">
      <c r="A124" s="1556" t="s">
        <v>1519</v>
      </c>
      <c r="B124" s="1557">
        <v>68490.379630246185</v>
      </c>
      <c r="C124" s="1557">
        <v>12308.139111037885</v>
      </c>
      <c r="D124" s="1557">
        <v>80798.518741284075</v>
      </c>
    </row>
    <row r="125" spans="1:7" ht="15" customHeight="1">
      <c r="A125" s="1556" t="s">
        <v>1520</v>
      </c>
      <c r="B125" s="1557">
        <v>53868.959562958218</v>
      </c>
      <c r="C125" s="1557">
        <v>8067.6127849468921</v>
      </c>
      <c r="D125" s="1557">
        <v>61936.572347905108</v>
      </c>
    </row>
    <row r="126" spans="1:7" ht="15" customHeight="1">
      <c r="A126" s="1556" t="s">
        <v>1521</v>
      </c>
      <c r="B126" s="1557">
        <v>40567.755742379886</v>
      </c>
      <c r="C126" s="1557">
        <v>4927.816076537154</v>
      </c>
      <c r="D126" s="1557">
        <v>45495.571818917044</v>
      </c>
    </row>
    <row r="127" spans="1:7" ht="15" customHeight="1">
      <c r="A127" s="1556" t="s">
        <v>1522</v>
      </c>
      <c r="B127" s="1557">
        <v>26354.872623181287</v>
      </c>
      <c r="C127" s="1557">
        <v>2832.2401476016053</v>
      </c>
      <c r="D127" s="1557">
        <v>29187.112770782893</v>
      </c>
    </row>
    <row r="128" spans="1:7" ht="15" customHeight="1">
      <c r="A128" s="1556" t="s">
        <v>1523</v>
      </c>
      <c r="B128" s="1557">
        <v>12452.932217344784</v>
      </c>
      <c r="C128" s="1557">
        <v>972.40118056993833</v>
      </c>
      <c r="D128" s="1557">
        <v>13425.333397914721</v>
      </c>
    </row>
    <row r="129" spans="1:7" ht="15" customHeight="1">
      <c r="A129" s="1556" t="s">
        <v>1524</v>
      </c>
      <c r="B129" s="1557">
        <v>3444.6110365481227</v>
      </c>
      <c r="C129" s="1557">
        <v>262.26229680197582</v>
      </c>
      <c r="D129" s="1557">
        <v>3706.8733333500986</v>
      </c>
    </row>
    <row r="130" spans="1:7" ht="15" customHeight="1">
      <c r="A130" s="1559" t="s">
        <v>1525</v>
      </c>
      <c r="B130" s="1560">
        <v>978.44590230552001</v>
      </c>
      <c r="C130" s="1560">
        <v>72.594932612653551</v>
      </c>
      <c r="D130" s="1560">
        <v>1051.0408349181735</v>
      </c>
    </row>
    <row r="131" spans="1:7" ht="15" customHeight="1">
      <c r="A131" s="1532" t="s">
        <v>1507</v>
      </c>
    </row>
    <row r="132" spans="1:7" ht="15" customHeight="1">
      <c r="A132" s="1562" t="s">
        <v>1526</v>
      </c>
      <c r="B132" s="1565"/>
      <c r="C132" s="1565"/>
      <c r="D132" s="1565"/>
      <c r="E132" s="1566"/>
    </row>
    <row r="133" spans="1:7" ht="15" customHeight="1">
      <c r="A133" s="1567"/>
    </row>
    <row r="134" spans="1:7" ht="15" customHeight="1">
      <c r="A134" s="2823" t="s">
        <v>1529</v>
      </c>
      <c r="B134" s="2823"/>
      <c r="C134" s="2823"/>
      <c r="D134" s="2823"/>
    </row>
    <row r="135" spans="1:7" ht="15" customHeight="1">
      <c r="A135" s="2824"/>
      <c r="B135" s="2824"/>
      <c r="C135" s="2824"/>
      <c r="D135" s="2824"/>
    </row>
    <row r="136" spans="1:7" ht="15" customHeight="1">
      <c r="A136" s="1519" t="s">
        <v>1514</v>
      </c>
      <c r="B136" s="1553" t="s">
        <v>930</v>
      </c>
      <c r="C136" s="1553" t="s">
        <v>931</v>
      </c>
      <c r="D136" s="1548" t="s">
        <v>285</v>
      </c>
    </row>
    <row r="137" spans="1:7" ht="15" customHeight="1">
      <c r="A137" s="1554" t="s">
        <v>1528</v>
      </c>
      <c r="B137" s="1555">
        <v>243084.93492631902</v>
      </c>
      <c r="C137" s="1555">
        <v>45306.469132589031</v>
      </c>
      <c r="D137" s="1555">
        <v>288391.40405890811</v>
      </c>
    </row>
    <row r="138" spans="1:7" ht="15" customHeight="1">
      <c r="A138" s="1556" t="s">
        <v>1515</v>
      </c>
      <c r="B138" s="1557">
        <v>3233.4409328980528</v>
      </c>
      <c r="C138" s="1557">
        <v>1032.0205070865527</v>
      </c>
      <c r="D138" s="1557">
        <v>4265.461439984605</v>
      </c>
      <c r="G138" s="1518"/>
    </row>
    <row r="139" spans="1:7" ht="15" customHeight="1">
      <c r="A139" s="1556" t="s">
        <v>1516</v>
      </c>
      <c r="B139" s="1557">
        <v>26027.345575910949</v>
      </c>
      <c r="C139" s="1557">
        <v>9462.8226684972651</v>
      </c>
      <c r="D139" s="1557">
        <v>35490.168244408211</v>
      </c>
    </row>
    <row r="140" spans="1:7" ht="15" customHeight="1">
      <c r="A140" s="1556" t="s">
        <v>1517</v>
      </c>
      <c r="B140" s="1557">
        <v>47705.789593090303</v>
      </c>
      <c r="C140" s="1557">
        <v>12260.955525094982</v>
      </c>
      <c r="D140" s="1557">
        <v>59966.745118185281</v>
      </c>
    </row>
    <row r="141" spans="1:7" ht="15" customHeight="1">
      <c r="A141" s="1556" t="s">
        <v>1518</v>
      </c>
      <c r="B141" s="1557">
        <v>48450.517304875466</v>
      </c>
      <c r="C141" s="1557">
        <v>9278.6578399606824</v>
      </c>
      <c r="D141" s="1557">
        <v>57729.175144836147</v>
      </c>
    </row>
    <row r="142" spans="1:7" ht="15" customHeight="1">
      <c r="A142" s="1556" t="s">
        <v>1519</v>
      </c>
      <c r="B142" s="1557">
        <v>40784.350658071155</v>
      </c>
      <c r="C142" s="1557">
        <v>6191.6336204388826</v>
      </c>
      <c r="D142" s="1557">
        <v>46975.984278510034</v>
      </c>
    </row>
    <row r="143" spans="1:7" ht="15" customHeight="1">
      <c r="A143" s="1556" t="s">
        <v>1520</v>
      </c>
      <c r="B143" s="1557">
        <v>31331.812275680295</v>
      </c>
      <c r="C143" s="1557">
        <v>3595.3358485090648</v>
      </c>
      <c r="D143" s="1557">
        <v>34927.148124189363</v>
      </c>
    </row>
    <row r="144" spans="1:7" ht="15" customHeight="1">
      <c r="A144" s="1556" t="s">
        <v>1521</v>
      </c>
      <c r="B144" s="1557">
        <v>22744.851531351644</v>
      </c>
      <c r="C144" s="1557">
        <v>2011.6750588620378</v>
      </c>
      <c r="D144" s="1557">
        <v>24756.526590213682</v>
      </c>
    </row>
    <row r="145" spans="1:7" ht="15" customHeight="1">
      <c r="A145" s="1556" t="s">
        <v>1522</v>
      </c>
      <c r="B145" s="1557">
        <v>13903.118820603015</v>
      </c>
      <c r="C145" s="1557">
        <v>969.28463358587373</v>
      </c>
      <c r="D145" s="1557">
        <v>14872.403454188889</v>
      </c>
    </row>
    <row r="146" spans="1:7" ht="15" customHeight="1">
      <c r="A146" s="1556" t="s">
        <v>1523</v>
      </c>
      <c r="B146" s="1557">
        <v>6536.956739456361</v>
      </c>
      <c r="C146" s="1557">
        <v>384.76858585726001</v>
      </c>
      <c r="D146" s="1557">
        <v>6921.7253253136214</v>
      </c>
    </row>
    <row r="147" spans="1:7" ht="15" customHeight="1">
      <c r="A147" s="1556" t="s">
        <v>1524</v>
      </c>
      <c r="B147" s="1557">
        <v>1983.3035943246512</v>
      </c>
      <c r="C147" s="1557">
        <v>98.046891911134367</v>
      </c>
      <c r="D147" s="1557">
        <v>2081.3504862357854</v>
      </c>
    </row>
    <row r="148" spans="1:7" ht="15" customHeight="1">
      <c r="A148" s="1556" t="s">
        <v>1525</v>
      </c>
      <c r="B148" s="1557">
        <v>383.44790005711775</v>
      </c>
      <c r="C148" s="1557">
        <v>21.267952785301638</v>
      </c>
      <c r="D148" s="1557">
        <v>404.71585284241939</v>
      </c>
    </row>
    <row r="149" spans="1:7" ht="15" customHeight="1">
      <c r="A149" s="1558" t="s">
        <v>939</v>
      </c>
      <c r="B149" s="1555">
        <v>28276.674898409954</v>
      </c>
      <c r="C149" s="1555">
        <v>7006.8297895501364</v>
      </c>
      <c r="D149" s="1555">
        <v>35283.504687960092</v>
      </c>
    </row>
    <row r="150" spans="1:7" ht="15" customHeight="1">
      <c r="A150" s="1556" t="s">
        <v>1515</v>
      </c>
      <c r="B150" s="1557">
        <v>1751.5893891281817</v>
      </c>
      <c r="C150" s="1557">
        <v>82.7541568926314</v>
      </c>
      <c r="D150" s="1557">
        <v>1834.3435460208132</v>
      </c>
    </row>
    <row r="151" spans="1:7" ht="15" customHeight="1">
      <c r="A151" s="1556" t="s">
        <v>1516</v>
      </c>
      <c r="B151" s="1557">
        <v>6498.9049166973473</v>
      </c>
      <c r="C151" s="1557">
        <v>1316.2526588079675</v>
      </c>
      <c r="D151" s="1557">
        <v>7815.1575755053145</v>
      </c>
    </row>
    <row r="152" spans="1:7" ht="15" customHeight="1">
      <c r="A152" s="1556" t="s">
        <v>1517</v>
      </c>
      <c r="B152" s="1557">
        <v>6561.2655646802878</v>
      </c>
      <c r="C152" s="1557">
        <v>2735.4951570935823</v>
      </c>
      <c r="D152" s="1557">
        <v>9296.7607217738696</v>
      </c>
    </row>
    <row r="153" spans="1:7" ht="15" customHeight="1">
      <c r="A153" s="1556" t="s">
        <v>1518</v>
      </c>
      <c r="B153" s="1557">
        <v>4129.0518147957655</v>
      </c>
      <c r="C153" s="1557">
        <v>1579.6355083166522</v>
      </c>
      <c r="D153" s="1557">
        <v>5708.6873231124173</v>
      </c>
    </row>
    <row r="154" spans="1:7" ht="15" customHeight="1">
      <c r="A154" s="1556" t="s">
        <v>1519</v>
      </c>
      <c r="B154" s="1557">
        <v>2886.312622981894</v>
      </c>
      <c r="C154" s="1557">
        <v>797.57148785446452</v>
      </c>
      <c r="D154" s="1557">
        <v>3683.8841108363586</v>
      </c>
    </row>
    <row r="155" spans="1:7" ht="15" customHeight="1">
      <c r="A155" s="1556" t="s">
        <v>1520</v>
      </c>
      <c r="B155" s="1557">
        <v>1842.691013907855</v>
      </c>
      <c r="C155" s="1557">
        <v>290.74946865060673</v>
      </c>
      <c r="D155" s="1557">
        <v>2133.4404825584616</v>
      </c>
    </row>
    <row r="156" spans="1:7" ht="15" customHeight="1">
      <c r="A156" s="1556" t="s">
        <v>1521</v>
      </c>
      <c r="B156" s="1557">
        <v>1565.8582369934811</v>
      </c>
      <c r="C156" s="1557">
        <v>113.1839882110333</v>
      </c>
      <c r="D156" s="1557">
        <v>1679.0422252045144</v>
      </c>
    </row>
    <row r="157" spans="1:7" ht="15" customHeight="1">
      <c r="A157" s="1556" t="s">
        <v>1522</v>
      </c>
      <c r="B157" s="1557">
        <v>1250.9480869997767</v>
      </c>
      <c r="C157" s="1557">
        <v>48.292200097965427</v>
      </c>
      <c r="D157" s="1557">
        <v>1299.2402870977421</v>
      </c>
      <c r="G157" s="1568"/>
    </row>
    <row r="158" spans="1:7" ht="15" customHeight="1">
      <c r="A158" s="1556" t="s">
        <v>1523</v>
      </c>
      <c r="B158" s="1557">
        <v>965.50572760956243</v>
      </c>
      <c r="C158" s="1557">
        <v>28.3085933556779</v>
      </c>
      <c r="D158" s="1557">
        <v>993.81432096524031</v>
      </c>
      <c r="E158" s="1568"/>
    </row>
    <row r="159" spans="1:7" ht="15" customHeight="1">
      <c r="A159" s="1556" t="s">
        <v>1524</v>
      </c>
      <c r="B159" s="1557">
        <v>685.95129102146552</v>
      </c>
      <c r="C159" s="1557">
        <v>13.339136115659343</v>
      </c>
      <c r="D159" s="1557">
        <v>699.29042713712488</v>
      </c>
    </row>
    <row r="160" spans="1:7" ht="15" customHeight="1">
      <c r="A160" s="1556" t="s">
        <v>1525</v>
      </c>
      <c r="B160" s="1557">
        <v>138.59623359434195</v>
      </c>
      <c r="C160" s="1557">
        <v>1.2474341538956113</v>
      </c>
      <c r="D160" s="1557">
        <v>139.84366774823758</v>
      </c>
    </row>
    <row r="161" spans="1:5" ht="15" customHeight="1">
      <c r="A161" s="1558" t="s">
        <v>940</v>
      </c>
      <c r="B161" s="1555">
        <v>214808.26002790907</v>
      </c>
      <c r="C161" s="1555">
        <v>38299.639343038907</v>
      </c>
      <c r="D161" s="1555">
        <v>253107.89937094797</v>
      </c>
    </row>
    <row r="162" spans="1:5" ht="15" customHeight="1">
      <c r="A162" s="1556" t="s">
        <v>1515</v>
      </c>
      <c r="B162" s="1557">
        <v>1481.8515437698711</v>
      </c>
      <c r="C162" s="1557">
        <v>949.2663501939212</v>
      </c>
      <c r="D162" s="1557">
        <v>2431.1178939637921</v>
      </c>
    </row>
    <row r="163" spans="1:5" s="1570" customFormat="1" ht="15" customHeight="1">
      <c r="A163" s="1569" t="s">
        <v>1516</v>
      </c>
      <c r="B163" s="1557">
        <v>19528.440659213604</v>
      </c>
      <c r="C163" s="1557">
        <v>8146.5700096892979</v>
      </c>
      <c r="D163" s="1557">
        <v>27675.010668902902</v>
      </c>
    </row>
    <row r="164" spans="1:5" ht="15" customHeight="1">
      <c r="A164" s="1556" t="s">
        <v>1517</v>
      </c>
      <c r="B164" s="1557">
        <v>41144.524028410015</v>
      </c>
      <c r="C164" s="1557">
        <v>9525.4603680013988</v>
      </c>
      <c r="D164" s="1557">
        <v>50669.984396411412</v>
      </c>
    </row>
    <row r="165" spans="1:5" ht="15" customHeight="1">
      <c r="A165" s="1556" t="s">
        <v>1518</v>
      </c>
      <c r="B165" s="1557">
        <v>44321.465490079703</v>
      </c>
      <c r="C165" s="1557">
        <v>7699.0223316440306</v>
      </c>
      <c r="D165" s="1557">
        <v>52020.487821723735</v>
      </c>
    </row>
    <row r="166" spans="1:5" ht="15" customHeight="1">
      <c r="A166" s="1556" t="s">
        <v>1519</v>
      </c>
      <c r="B166" s="1557">
        <v>37898.038035089259</v>
      </c>
      <c r="C166" s="1557">
        <v>5394.0621325844186</v>
      </c>
      <c r="D166" s="1557">
        <v>43292.100167673678</v>
      </c>
    </row>
    <row r="167" spans="1:5" ht="15" customHeight="1">
      <c r="A167" s="1556" t="s">
        <v>1520</v>
      </c>
      <c r="B167" s="1557">
        <v>29489.121261772441</v>
      </c>
      <c r="C167" s="1557">
        <v>3304.5863798584583</v>
      </c>
      <c r="D167" s="1557">
        <v>32793.707641630899</v>
      </c>
    </row>
    <row r="168" spans="1:5" ht="15" customHeight="1">
      <c r="A168" s="1556" t="s">
        <v>1521</v>
      </c>
      <c r="B168" s="1557">
        <v>21178.993294358163</v>
      </c>
      <c r="C168" s="1557">
        <v>1898.4910706510045</v>
      </c>
      <c r="D168" s="1557">
        <v>23077.484365009168</v>
      </c>
    </row>
    <row r="169" spans="1:5" ht="15" customHeight="1">
      <c r="A169" s="1556" t="s">
        <v>1522</v>
      </c>
      <c r="B169" s="1557">
        <v>12652.170733603238</v>
      </c>
      <c r="C169" s="1557">
        <v>920.99243348790833</v>
      </c>
      <c r="D169" s="1557">
        <v>13573.163167091147</v>
      </c>
    </row>
    <row r="170" spans="1:5" ht="15" customHeight="1">
      <c r="A170" s="1556" t="s">
        <v>1523</v>
      </c>
      <c r="B170" s="1557">
        <v>5571.4510118467988</v>
      </c>
      <c r="C170" s="1557">
        <v>356.45999250158212</v>
      </c>
      <c r="D170" s="1557">
        <v>5927.9110043483806</v>
      </c>
    </row>
    <row r="171" spans="1:5" ht="15" customHeight="1">
      <c r="A171" s="1556" t="s">
        <v>1524</v>
      </c>
      <c r="B171" s="1557">
        <v>1297.3523033031856</v>
      </c>
      <c r="C171" s="1557">
        <v>84.707755795475023</v>
      </c>
      <c r="D171" s="1557">
        <v>1382.0600590986608</v>
      </c>
    </row>
    <row r="172" spans="1:5" ht="15" customHeight="1">
      <c r="A172" s="1559" t="s">
        <v>1525</v>
      </c>
      <c r="B172" s="1560">
        <v>244.85166646277582</v>
      </c>
      <c r="C172" s="1560">
        <v>20.020518631406027</v>
      </c>
      <c r="D172" s="1560">
        <v>264.87218509418187</v>
      </c>
    </row>
    <row r="173" spans="1:5" ht="15" customHeight="1">
      <c r="A173" s="1532" t="s">
        <v>1507</v>
      </c>
    </row>
    <row r="174" spans="1:5" ht="15" customHeight="1">
      <c r="A174" s="1562" t="s">
        <v>1526</v>
      </c>
      <c r="B174" s="1565"/>
      <c r="C174" s="1565"/>
      <c r="D174" s="1565"/>
      <c r="E174" s="1566"/>
    </row>
    <row r="175" spans="1:5" ht="15" customHeight="1">
      <c r="A175" s="1567"/>
    </row>
    <row r="176" spans="1:5" ht="15" customHeight="1">
      <c r="A176" s="2823" t="s">
        <v>1530</v>
      </c>
      <c r="B176" s="2823"/>
      <c r="C176" s="2823"/>
      <c r="D176" s="2823"/>
    </row>
    <row r="177" spans="1:7" ht="15" customHeight="1">
      <c r="A177" s="2824"/>
      <c r="B177" s="2824"/>
      <c r="C177" s="2824"/>
      <c r="D177" s="2824"/>
    </row>
    <row r="178" spans="1:7" ht="15" customHeight="1">
      <c r="A178" s="1519" t="s">
        <v>1514</v>
      </c>
      <c r="B178" s="1553" t="s">
        <v>930</v>
      </c>
      <c r="C178" s="1553" t="s">
        <v>931</v>
      </c>
      <c r="D178" s="1548" t="s">
        <v>285</v>
      </c>
    </row>
    <row r="179" spans="1:7" ht="15" customHeight="1">
      <c r="A179" s="1554" t="s">
        <v>1528</v>
      </c>
      <c r="B179" s="1555">
        <v>82027.02063800754</v>
      </c>
      <c r="C179" s="1555">
        <v>5967.6157622549335</v>
      </c>
      <c r="D179" s="1555">
        <v>87994.636400262476</v>
      </c>
    </row>
    <row r="180" spans="1:7" ht="15" customHeight="1">
      <c r="A180" s="1556" t="s">
        <v>1515</v>
      </c>
      <c r="B180" s="1557">
        <v>407.11029866424877</v>
      </c>
      <c r="C180" s="1557">
        <v>146.14373246515294</v>
      </c>
      <c r="D180" s="1557">
        <v>553.25403112940171</v>
      </c>
    </row>
    <row r="181" spans="1:7" ht="15" customHeight="1">
      <c r="A181" s="1556" t="s">
        <v>1516</v>
      </c>
      <c r="B181" s="1557">
        <v>7022.8327731664431</v>
      </c>
      <c r="C181" s="1557">
        <v>1156.2743136189097</v>
      </c>
      <c r="D181" s="1557">
        <v>8179.1070867853523</v>
      </c>
    </row>
    <row r="182" spans="1:7" ht="15" customHeight="1">
      <c r="A182" s="1556" t="s">
        <v>1517</v>
      </c>
      <c r="B182" s="1557">
        <v>15670.982280245291</v>
      </c>
      <c r="C182" s="1557">
        <v>1376.9416217553833</v>
      </c>
      <c r="D182" s="1557">
        <v>17047.923902000675</v>
      </c>
    </row>
    <row r="183" spans="1:7" ht="15" customHeight="1">
      <c r="A183" s="1556" t="s">
        <v>1518</v>
      </c>
      <c r="B183" s="1557">
        <v>17758.056796072768</v>
      </c>
      <c r="C183" s="1557">
        <v>1302.4250515767337</v>
      </c>
      <c r="D183" s="1557">
        <v>19060.481847649502</v>
      </c>
    </row>
    <row r="184" spans="1:7" ht="15" customHeight="1">
      <c r="A184" s="1556" t="s">
        <v>1519</v>
      </c>
      <c r="B184" s="1557">
        <v>15320.64879230043</v>
      </c>
      <c r="C184" s="1557">
        <v>903.70584978990178</v>
      </c>
      <c r="D184" s="1557">
        <v>16224.354642090331</v>
      </c>
    </row>
    <row r="185" spans="1:7" ht="15" customHeight="1">
      <c r="A185" s="1556" t="s">
        <v>1520</v>
      </c>
      <c r="B185" s="1557">
        <v>11420.533083288012</v>
      </c>
      <c r="C185" s="1557">
        <v>545.82876589656644</v>
      </c>
      <c r="D185" s="1557">
        <v>11966.361849184577</v>
      </c>
    </row>
    <row r="186" spans="1:7" ht="15" customHeight="1">
      <c r="A186" s="1556" t="s">
        <v>1521</v>
      </c>
      <c r="B186" s="1557">
        <v>7963.9326783417391</v>
      </c>
      <c r="C186" s="1557">
        <v>338.89369629360243</v>
      </c>
      <c r="D186" s="1557">
        <v>8302.8263746353423</v>
      </c>
    </row>
    <row r="187" spans="1:7" ht="15" customHeight="1">
      <c r="A187" s="1556" t="s">
        <v>1522</v>
      </c>
      <c r="B187" s="1557">
        <v>4225.9352276483396</v>
      </c>
      <c r="C187" s="1557">
        <v>149.04391233657111</v>
      </c>
      <c r="D187" s="1557">
        <v>4374.9791399849109</v>
      </c>
    </row>
    <row r="188" spans="1:7" ht="15" customHeight="1">
      <c r="A188" s="1556" t="s">
        <v>1523</v>
      </c>
      <c r="B188" s="1557">
        <v>1852.9613541692174</v>
      </c>
      <c r="C188" s="1557">
        <v>43.259697363269652</v>
      </c>
      <c r="D188" s="1557">
        <v>1896.2210515324871</v>
      </c>
      <c r="G188" s="1571"/>
    </row>
    <row r="189" spans="1:7" ht="15" customHeight="1">
      <c r="A189" s="1556" t="s">
        <v>1524</v>
      </c>
      <c r="B189" s="1557">
        <v>319.53261866952812</v>
      </c>
      <c r="C189" s="1557">
        <v>0</v>
      </c>
      <c r="D189" s="1557">
        <v>319.53261866952812</v>
      </c>
      <c r="G189" s="1535"/>
    </row>
    <row r="190" spans="1:7" ht="15" customHeight="1">
      <c r="A190" s="1556" t="s">
        <v>1525</v>
      </c>
      <c r="B190" s="1557">
        <v>64.494735441524085</v>
      </c>
      <c r="C190" s="1557">
        <v>5.0991211588423297</v>
      </c>
      <c r="D190" s="1557">
        <v>69.593856600366422</v>
      </c>
      <c r="G190" s="1564"/>
    </row>
    <row r="191" spans="1:7" ht="15" customHeight="1">
      <c r="A191" s="1558" t="s">
        <v>939</v>
      </c>
      <c r="B191" s="1555">
        <v>4912.2262415531177</v>
      </c>
      <c r="C191" s="1555">
        <v>601.10158804952187</v>
      </c>
      <c r="D191" s="1555">
        <v>5513.3278296026401</v>
      </c>
    </row>
    <row r="192" spans="1:7" ht="15" customHeight="1">
      <c r="A192" s="1556" t="s">
        <v>1515</v>
      </c>
      <c r="B192" s="1557">
        <v>163.6130631102175</v>
      </c>
      <c r="C192" s="1557">
        <v>15.090595875374795</v>
      </c>
      <c r="D192" s="1557">
        <v>178.70365898559228</v>
      </c>
    </row>
    <row r="193" spans="1:7" ht="15" customHeight="1">
      <c r="A193" s="1556" t="s">
        <v>1516</v>
      </c>
      <c r="B193" s="1557">
        <v>1218.3642622394059</v>
      </c>
      <c r="C193" s="1557">
        <v>147.86716003496457</v>
      </c>
      <c r="D193" s="1557">
        <v>1366.2314222743705</v>
      </c>
    </row>
    <row r="194" spans="1:7" ht="15" customHeight="1">
      <c r="A194" s="1556" t="s">
        <v>1517</v>
      </c>
      <c r="B194" s="1557">
        <v>1234.3688090187106</v>
      </c>
      <c r="C194" s="1557">
        <v>216.70665812551084</v>
      </c>
      <c r="D194" s="1557">
        <v>1451.0754671442214</v>
      </c>
    </row>
    <row r="195" spans="1:7" ht="15" customHeight="1">
      <c r="A195" s="1556" t="s">
        <v>1518</v>
      </c>
      <c r="B195" s="1557">
        <v>650.88771925987146</v>
      </c>
      <c r="C195" s="1557">
        <v>115.91842085679085</v>
      </c>
      <c r="D195" s="1557">
        <v>766.80614011666228</v>
      </c>
    </row>
    <row r="196" spans="1:7" ht="15" customHeight="1">
      <c r="A196" s="1556" t="s">
        <v>1519</v>
      </c>
      <c r="B196" s="1557">
        <v>534.04914497919515</v>
      </c>
      <c r="C196" s="1557">
        <v>59.828195671434422</v>
      </c>
      <c r="D196" s="1557">
        <v>593.87734065062955</v>
      </c>
    </row>
    <row r="197" spans="1:7" ht="15" customHeight="1">
      <c r="A197" s="1556" t="s">
        <v>1520</v>
      </c>
      <c r="B197" s="1557">
        <v>410.43007360581095</v>
      </c>
      <c r="C197" s="1557">
        <v>27.002673655533009</v>
      </c>
      <c r="D197" s="1557">
        <v>437.43274726134393</v>
      </c>
    </row>
    <row r="198" spans="1:7" ht="15" customHeight="1">
      <c r="A198" s="1556" t="s">
        <v>1521</v>
      </c>
      <c r="B198" s="1557">
        <v>268.71782297970634</v>
      </c>
      <c r="C198" s="1557">
        <v>9.9668689097404037</v>
      </c>
      <c r="D198" s="1557">
        <v>278.68469188944675</v>
      </c>
    </row>
    <row r="199" spans="1:7" ht="15" customHeight="1">
      <c r="A199" s="1556" t="s">
        <v>1522</v>
      </c>
      <c r="B199" s="1557">
        <v>195.04370472887948</v>
      </c>
      <c r="C199" s="1557">
        <v>4.983417272884326</v>
      </c>
      <c r="D199" s="1557">
        <v>200.02712200176381</v>
      </c>
    </row>
    <row r="200" spans="1:7" ht="15" customHeight="1">
      <c r="A200" s="1556" t="s">
        <v>1523</v>
      </c>
      <c r="B200" s="1557">
        <v>145.89544053704029</v>
      </c>
      <c r="C200" s="1557">
        <v>3.7375976472886743</v>
      </c>
      <c r="D200" s="1557">
        <v>149.63303818432897</v>
      </c>
    </row>
    <row r="201" spans="1:7" ht="15" customHeight="1">
      <c r="A201" s="1556" t="s">
        <v>1524</v>
      </c>
      <c r="B201" s="1557">
        <v>68.470743478235278</v>
      </c>
      <c r="C201" s="1557">
        <v>0</v>
      </c>
      <c r="D201" s="1557">
        <v>68.470743478235278</v>
      </c>
    </row>
    <row r="202" spans="1:7" ht="15" customHeight="1">
      <c r="A202" s="1556" t="s">
        <v>1525</v>
      </c>
      <c r="B202" s="1557">
        <v>22.385457616044668</v>
      </c>
      <c r="C202" s="1557">
        <v>0</v>
      </c>
      <c r="D202" s="1557">
        <v>22.385457616044668</v>
      </c>
    </row>
    <row r="203" spans="1:7" ht="15" customHeight="1">
      <c r="A203" s="1558" t="s">
        <v>940</v>
      </c>
      <c r="B203" s="1555">
        <v>77114.794396454425</v>
      </c>
      <c r="C203" s="1555">
        <v>5366.514174205412</v>
      </c>
      <c r="D203" s="1555">
        <v>82481.308570659836</v>
      </c>
    </row>
    <row r="204" spans="1:7" ht="15" customHeight="1">
      <c r="A204" s="1556" t="s">
        <v>1515</v>
      </c>
      <c r="B204" s="1557">
        <v>243.49723555403128</v>
      </c>
      <c r="C204" s="1557">
        <v>131.05313658977815</v>
      </c>
      <c r="D204" s="1557">
        <v>374.55037214380945</v>
      </c>
    </row>
    <row r="205" spans="1:7" ht="15" customHeight="1">
      <c r="A205" s="1556" t="s">
        <v>1516</v>
      </c>
      <c r="B205" s="1557">
        <v>5804.4685109270367</v>
      </c>
      <c r="C205" s="1557">
        <v>1008.4071535839452</v>
      </c>
      <c r="D205" s="1557">
        <v>6812.8756645109816</v>
      </c>
      <c r="G205" s="1571"/>
    </row>
    <row r="206" spans="1:7" ht="15" customHeight="1">
      <c r="A206" s="1556" t="s">
        <v>1517</v>
      </c>
      <c r="B206" s="1557">
        <v>14436.613471226581</v>
      </c>
      <c r="C206" s="1557">
        <v>1160.2349636298725</v>
      </c>
      <c r="D206" s="1557">
        <v>15596.848434856454</v>
      </c>
      <c r="G206" s="1535"/>
    </row>
    <row r="207" spans="1:7" ht="15" customHeight="1">
      <c r="A207" s="1556" t="s">
        <v>1518</v>
      </c>
      <c r="B207" s="1557">
        <v>17107.169076812897</v>
      </c>
      <c r="C207" s="1557">
        <v>1186.5066307199429</v>
      </c>
      <c r="D207" s="1557">
        <v>18293.675707532839</v>
      </c>
    </row>
    <row r="208" spans="1:7" ht="15" customHeight="1">
      <c r="A208" s="1556" t="s">
        <v>1519</v>
      </c>
      <c r="B208" s="1557">
        <v>14786.599647321234</v>
      </c>
      <c r="C208" s="1557">
        <v>843.87765411846738</v>
      </c>
      <c r="D208" s="1557">
        <v>15630.477301439701</v>
      </c>
    </row>
    <row r="209" spans="1:4" ht="15" customHeight="1">
      <c r="A209" s="1556" t="s">
        <v>1520</v>
      </c>
      <c r="B209" s="1557">
        <v>11010.103009682201</v>
      </c>
      <c r="C209" s="1557">
        <v>518.82609224103339</v>
      </c>
      <c r="D209" s="1557">
        <v>11528.929101923235</v>
      </c>
    </row>
    <row r="210" spans="1:4" ht="15" customHeight="1">
      <c r="A210" s="1556" t="s">
        <v>1521</v>
      </c>
      <c r="B210" s="1557">
        <v>7695.2148553620327</v>
      </c>
      <c r="C210" s="1557">
        <v>328.92682738386202</v>
      </c>
      <c r="D210" s="1557">
        <v>8024.1416827458943</v>
      </c>
    </row>
    <row r="211" spans="1:4" ht="15" customHeight="1">
      <c r="A211" s="1556" t="s">
        <v>1522</v>
      </c>
      <c r="B211" s="1557">
        <v>4030.8915229194604</v>
      </c>
      <c r="C211" s="1557">
        <v>144.06049506368677</v>
      </c>
      <c r="D211" s="1557">
        <v>4174.952017983147</v>
      </c>
    </row>
    <row r="212" spans="1:4" ht="15" customHeight="1">
      <c r="A212" s="1556" t="s">
        <v>1523</v>
      </c>
      <c r="B212" s="1557">
        <v>1707.0659136321772</v>
      </c>
      <c r="C212" s="1557">
        <v>39.522099715980978</v>
      </c>
      <c r="D212" s="1557">
        <v>1746.5880133481583</v>
      </c>
    </row>
    <row r="213" spans="1:4" ht="15" customHeight="1">
      <c r="A213" s="1556" t="s">
        <v>1524</v>
      </c>
      <c r="B213" s="1557">
        <v>251.06187519129281</v>
      </c>
      <c r="C213" s="1557">
        <v>0</v>
      </c>
      <c r="D213" s="1557">
        <v>251.06187519129281</v>
      </c>
    </row>
    <row r="214" spans="1:4" ht="15" customHeight="1">
      <c r="A214" s="1559" t="s">
        <v>1525</v>
      </c>
      <c r="B214" s="1560">
        <v>42.109277825479424</v>
      </c>
      <c r="C214" s="1560">
        <v>5.0991211588423297</v>
      </c>
      <c r="D214" s="1560">
        <v>47.208398984321754</v>
      </c>
    </row>
    <row r="215" spans="1:4" ht="15" customHeight="1">
      <c r="A215" s="1532" t="s">
        <v>1507</v>
      </c>
    </row>
    <row r="216" spans="1:4" ht="15" customHeight="1">
      <c r="A216" s="1562" t="s">
        <v>1526</v>
      </c>
    </row>
    <row r="217" spans="1:4" ht="15" customHeight="1">
      <c r="A217" s="1567"/>
    </row>
    <row r="218" spans="1:4" ht="15" customHeight="1">
      <c r="A218" s="2823" t="s">
        <v>1531</v>
      </c>
      <c r="B218" s="2823"/>
      <c r="C218" s="2823"/>
      <c r="D218" s="2823"/>
    </row>
    <row r="219" spans="1:4" ht="15" customHeight="1">
      <c r="A219" s="2824"/>
      <c r="B219" s="2824"/>
      <c r="C219" s="2824"/>
      <c r="D219" s="2824"/>
    </row>
    <row r="220" spans="1:4" ht="15" customHeight="1">
      <c r="A220" s="1549" t="s">
        <v>1514</v>
      </c>
      <c r="B220" s="1553" t="s">
        <v>930</v>
      </c>
      <c r="C220" s="1553" t="s">
        <v>931</v>
      </c>
      <c r="D220" s="1548" t="s">
        <v>285</v>
      </c>
    </row>
    <row r="221" spans="1:4" ht="15" customHeight="1">
      <c r="A221" s="1554" t="s">
        <v>1528</v>
      </c>
      <c r="B221" s="1555">
        <v>10451.155481592506</v>
      </c>
      <c r="C221" s="1555">
        <v>499.71605590049529</v>
      </c>
      <c r="D221" s="1555">
        <v>10950.871537493002</v>
      </c>
    </row>
    <row r="222" spans="1:4" ht="15" customHeight="1">
      <c r="A222" s="1556" t="s">
        <v>1515</v>
      </c>
      <c r="B222" s="1557">
        <v>65.345914693176809</v>
      </c>
      <c r="C222" s="1557">
        <v>21.618630140243894</v>
      </c>
      <c r="D222" s="1557">
        <v>86.964544833420703</v>
      </c>
    </row>
    <row r="223" spans="1:4" ht="15" customHeight="1">
      <c r="A223" s="1556" t="s">
        <v>1516</v>
      </c>
      <c r="B223" s="1557">
        <v>1060.4818063545995</v>
      </c>
      <c r="C223" s="1557">
        <v>108.60364656537992</v>
      </c>
      <c r="D223" s="1557">
        <v>1169.0854529199794</v>
      </c>
    </row>
    <row r="224" spans="1:4" ht="15" customHeight="1">
      <c r="A224" s="1556" t="s">
        <v>1517</v>
      </c>
      <c r="B224" s="1557">
        <v>1748.0989909307245</v>
      </c>
      <c r="C224" s="1557">
        <v>126.77967518525838</v>
      </c>
      <c r="D224" s="1557">
        <v>1874.8786661159829</v>
      </c>
    </row>
    <row r="225" spans="1:4" ht="15" customHeight="1">
      <c r="A225" s="1556" t="s">
        <v>1518</v>
      </c>
      <c r="B225" s="1557">
        <v>1818.119453309032</v>
      </c>
      <c r="C225" s="1557">
        <v>81.60451806180231</v>
      </c>
      <c r="D225" s="1557">
        <v>1899.7239713708343</v>
      </c>
    </row>
    <row r="226" spans="1:4" ht="15" customHeight="1">
      <c r="A226" s="1556" t="s">
        <v>1519</v>
      </c>
      <c r="B226" s="1557">
        <v>1514.329687002981</v>
      </c>
      <c r="C226" s="1557">
        <v>71.033175480740766</v>
      </c>
      <c r="D226" s="1557">
        <v>1585.3628624837218</v>
      </c>
    </row>
    <row r="227" spans="1:4" ht="15" customHeight="1">
      <c r="A227" s="1556" t="s">
        <v>1520</v>
      </c>
      <c r="B227" s="1557">
        <v>1339.1288670885813</v>
      </c>
      <c r="C227" s="1557">
        <v>34.282099729712357</v>
      </c>
      <c r="D227" s="1557">
        <v>1373.4109668182937</v>
      </c>
    </row>
    <row r="228" spans="1:4" ht="15" customHeight="1">
      <c r="A228" s="1556" t="s">
        <v>1521</v>
      </c>
      <c r="B228" s="1557">
        <v>1381.0031056733353</v>
      </c>
      <c r="C228" s="1557">
        <v>36.773318017505225</v>
      </c>
      <c r="D228" s="1557">
        <v>1417.7764236908406</v>
      </c>
    </row>
    <row r="229" spans="1:4" ht="15" customHeight="1">
      <c r="A229" s="1556" t="s">
        <v>1522</v>
      </c>
      <c r="B229" s="1557">
        <v>951.51626868260348</v>
      </c>
      <c r="C229" s="1557">
        <v>16.505456891105577</v>
      </c>
      <c r="D229" s="1557">
        <v>968.02172557370909</v>
      </c>
    </row>
    <row r="230" spans="1:4" ht="15" customHeight="1">
      <c r="A230" s="1556" t="s">
        <v>1523</v>
      </c>
      <c r="B230" s="1557">
        <v>486.63613907855137</v>
      </c>
      <c r="C230" s="1557">
        <v>1.2696851922651002</v>
      </c>
      <c r="D230" s="1557">
        <v>487.90582427081648</v>
      </c>
    </row>
    <row r="231" spans="1:4" ht="15" customHeight="1">
      <c r="A231" s="1556" t="s">
        <v>1524</v>
      </c>
      <c r="B231" s="1557">
        <v>73.152691805395364</v>
      </c>
      <c r="C231" s="1557">
        <v>1.2458506364818291</v>
      </c>
      <c r="D231" s="1557">
        <v>74.398542441877197</v>
      </c>
    </row>
    <row r="232" spans="1:4" ht="15" customHeight="1">
      <c r="A232" s="1556" t="s">
        <v>1525</v>
      </c>
      <c r="B232" s="1557">
        <v>13.342556973524943</v>
      </c>
      <c r="C232" s="1557">
        <v>0</v>
      </c>
      <c r="D232" s="1557">
        <v>13.342556973524943</v>
      </c>
    </row>
    <row r="233" spans="1:4" ht="15" customHeight="1">
      <c r="A233" s="1558" t="s">
        <v>939</v>
      </c>
      <c r="B233" s="1555">
        <v>927.9950803415079</v>
      </c>
      <c r="C233" s="1555">
        <v>86.160161611570899</v>
      </c>
      <c r="D233" s="1555">
        <v>1014.155241953079</v>
      </c>
    </row>
    <row r="234" spans="1:4" ht="15" customHeight="1">
      <c r="A234" s="1556" t="s">
        <v>1515</v>
      </c>
      <c r="B234" s="1557">
        <v>42.081836901033888</v>
      </c>
      <c r="C234" s="1557">
        <v>4.1715660246285271</v>
      </c>
      <c r="D234" s="1557">
        <v>46.253402925662414</v>
      </c>
    </row>
    <row r="235" spans="1:4" ht="15" customHeight="1">
      <c r="A235" s="1556" t="s">
        <v>1516</v>
      </c>
      <c r="B235" s="1557">
        <v>215.11208356024457</v>
      </c>
      <c r="C235" s="1557">
        <v>38.762145165413472</v>
      </c>
      <c r="D235" s="1557">
        <v>253.87422872565804</v>
      </c>
    </row>
    <row r="236" spans="1:4" ht="15" customHeight="1">
      <c r="A236" s="1556" t="s">
        <v>1517</v>
      </c>
      <c r="B236" s="1557">
        <v>249.12594363828362</v>
      </c>
      <c r="C236" s="1557">
        <v>26.190641670216898</v>
      </c>
      <c r="D236" s="1557">
        <v>275.31658530850052</v>
      </c>
    </row>
    <row r="237" spans="1:4" ht="15" customHeight="1">
      <c r="A237" s="1556" t="s">
        <v>1518</v>
      </c>
      <c r="B237" s="1557">
        <v>155.2508612354745</v>
      </c>
      <c r="C237" s="1557">
        <v>9.5607352644365093</v>
      </c>
      <c r="D237" s="1557">
        <v>164.81159649991102</v>
      </c>
    </row>
    <row r="238" spans="1:4" ht="15" customHeight="1">
      <c r="A238" s="1556" t="s">
        <v>1519</v>
      </c>
      <c r="B238" s="1557">
        <v>70.408608595644679</v>
      </c>
      <c r="C238" s="1557">
        <v>3.7375056229585719</v>
      </c>
      <c r="D238" s="1557">
        <v>74.146114218603245</v>
      </c>
    </row>
    <row r="239" spans="1:4" ht="15" customHeight="1">
      <c r="A239" s="1556" t="s">
        <v>1520</v>
      </c>
      <c r="B239" s="1557">
        <v>55.781750042828733</v>
      </c>
      <c r="C239" s="1557">
        <v>0</v>
      </c>
      <c r="D239" s="1557">
        <v>55.781750042828733</v>
      </c>
    </row>
    <row r="240" spans="1:4" ht="15" customHeight="1">
      <c r="A240" s="1556" t="s">
        <v>1521</v>
      </c>
      <c r="B240" s="1557">
        <v>58.114976762812539</v>
      </c>
      <c r="C240" s="1557">
        <v>2.4917172274351009</v>
      </c>
      <c r="D240" s="1557">
        <v>60.606693990247642</v>
      </c>
    </row>
    <row r="241" spans="1:4" ht="15" customHeight="1">
      <c r="A241" s="1556" t="s">
        <v>1522</v>
      </c>
      <c r="B241" s="1557">
        <v>38.629796569050413</v>
      </c>
      <c r="C241" s="1557">
        <v>0</v>
      </c>
      <c r="D241" s="1557">
        <v>38.629796569050413</v>
      </c>
    </row>
    <row r="242" spans="1:4" ht="15" customHeight="1">
      <c r="A242" s="1556" t="s">
        <v>1523</v>
      </c>
      <c r="B242" s="1557">
        <v>29.057334350138088</v>
      </c>
      <c r="C242" s="1557">
        <v>0</v>
      </c>
      <c r="D242" s="1557">
        <v>29.057334350138088</v>
      </c>
    </row>
    <row r="243" spans="1:4" ht="15" customHeight="1">
      <c r="A243" s="1556" t="s">
        <v>1524</v>
      </c>
      <c r="B243" s="1557">
        <v>8.8438316017344967</v>
      </c>
      <c r="C243" s="1557">
        <v>1.2458506364818291</v>
      </c>
      <c r="D243" s="1557">
        <v>10.089682238216326</v>
      </c>
    </row>
    <row r="244" spans="1:4" ht="15" customHeight="1">
      <c r="A244" s="1556" t="s">
        <v>1525</v>
      </c>
      <c r="B244" s="1557">
        <v>5.5880570842625117</v>
      </c>
      <c r="C244" s="1557">
        <v>0</v>
      </c>
      <c r="D244" s="1557">
        <v>5.5880570842625117</v>
      </c>
    </row>
    <row r="245" spans="1:4" ht="15" customHeight="1">
      <c r="A245" s="1558" t="s">
        <v>940</v>
      </c>
      <c r="B245" s="1555">
        <v>9523.1604012509979</v>
      </c>
      <c r="C245" s="1555">
        <v>413.55589428892438</v>
      </c>
      <c r="D245" s="1555">
        <v>9936.7162955399199</v>
      </c>
    </row>
    <row r="246" spans="1:4" ht="15" customHeight="1">
      <c r="A246" s="1556" t="s">
        <v>1515</v>
      </c>
      <c r="B246" s="1557">
        <v>23.26407779214292</v>
      </c>
      <c r="C246" s="1557">
        <v>17.447064115615369</v>
      </c>
      <c r="D246" s="1557">
        <v>40.711141907758289</v>
      </c>
    </row>
    <row r="247" spans="1:4" ht="15" customHeight="1">
      <c r="A247" s="1556" t="s">
        <v>1516</v>
      </c>
      <c r="B247" s="1557">
        <v>845.36972279435497</v>
      </c>
      <c r="C247" s="1557">
        <v>69.841501399966447</v>
      </c>
      <c r="D247" s="1557">
        <v>915.2112241943214</v>
      </c>
    </row>
    <row r="248" spans="1:4" ht="15" customHeight="1">
      <c r="A248" s="1556" t="s">
        <v>1517</v>
      </c>
      <c r="B248" s="1557">
        <v>1498.9730472924409</v>
      </c>
      <c r="C248" s="1557">
        <v>100.58903351504149</v>
      </c>
      <c r="D248" s="1557">
        <v>1599.5620808074825</v>
      </c>
    </row>
    <row r="249" spans="1:4" ht="15" customHeight="1">
      <c r="A249" s="1556" t="s">
        <v>1518</v>
      </c>
      <c r="B249" s="1557">
        <v>1662.8685920735575</v>
      </c>
      <c r="C249" s="1557">
        <v>72.043782797365793</v>
      </c>
      <c r="D249" s="1557">
        <v>1734.9123748709233</v>
      </c>
    </row>
    <row r="250" spans="1:4" ht="15" customHeight="1">
      <c r="A250" s="1556" t="s">
        <v>1519</v>
      </c>
      <c r="B250" s="1557">
        <v>1443.9210784073364</v>
      </c>
      <c r="C250" s="1557">
        <v>67.295669857782201</v>
      </c>
      <c r="D250" s="1557">
        <v>1511.2167482651187</v>
      </c>
    </row>
    <row r="251" spans="1:4" ht="15" customHeight="1">
      <c r="A251" s="1556" t="s">
        <v>1520</v>
      </c>
      <c r="B251" s="1557">
        <v>1283.3471170457526</v>
      </c>
      <c r="C251" s="1557">
        <v>34.282099729712357</v>
      </c>
      <c r="D251" s="1557">
        <v>1317.629216775465</v>
      </c>
    </row>
    <row r="252" spans="1:4" ht="15" customHeight="1">
      <c r="A252" s="1556" t="s">
        <v>1521</v>
      </c>
      <c r="B252" s="1557">
        <v>1322.8881289105227</v>
      </c>
      <c r="C252" s="1557">
        <v>34.281600790070122</v>
      </c>
      <c r="D252" s="1557">
        <v>1357.1697297005928</v>
      </c>
    </row>
    <row r="253" spans="1:4" ht="15" customHeight="1">
      <c r="A253" s="1556" t="s">
        <v>1522</v>
      </c>
      <c r="B253" s="1557">
        <v>912.88647211355305</v>
      </c>
      <c r="C253" s="1557">
        <v>16.505456891105577</v>
      </c>
      <c r="D253" s="1557">
        <v>929.39192900465866</v>
      </c>
    </row>
    <row r="254" spans="1:4" ht="15" customHeight="1">
      <c r="A254" s="1556" t="s">
        <v>1523</v>
      </c>
      <c r="B254" s="1557">
        <v>457.57880472841327</v>
      </c>
      <c r="C254" s="1557">
        <v>1.2696851922651002</v>
      </c>
      <c r="D254" s="1557">
        <v>458.84848992067839</v>
      </c>
    </row>
    <row r="255" spans="1:4" ht="15" customHeight="1">
      <c r="A255" s="1556" t="s">
        <v>1524</v>
      </c>
      <c r="B255" s="1557">
        <v>64.308860203660871</v>
      </c>
      <c r="C255" s="1557">
        <v>0</v>
      </c>
      <c r="D255" s="1557">
        <v>64.308860203660871</v>
      </c>
    </row>
    <row r="256" spans="1:4" ht="15" customHeight="1">
      <c r="A256" s="1559" t="s">
        <v>1525</v>
      </c>
      <c r="B256" s="1560">
        <v>7.7544998892624308</v>
      </c>
      <c r="C256" s="1560">
        <v>0</v>
      </c>
      <c r="D256" s="1560">
        <v>7.7544998892624308</v>
      </c>
    </row>
    <row r="257" spans="1:4" ht="15" customHeight="1">
      <c r="A257" s="1532" t="s">
        <v>1507</v>
      </c>
    </row>
    <row r="258" spans="1:4" ht="15" customHeight="1">
      <c r="A258" s="1562" t="s">
        <v>1526</v>
      </c>
    </row>
    <row r="259" spans="1:4" ht="15" customHeight="1"/>
    <row r="260" spans="1:4" ht="15" customHeight="1">
      <c r="A260" s="2823" t="s">
        <v>1532</v>
      </c>
      <c r="B260" s="2823"/>
      <c r="C260" s="2823"/>
      <c r="D260" s="2823"/>
    </row>
    <row r="261" spans="1:4" ht="15" customHeight="1">
      <c r="A261" s="2824"/>
      <c r="B261" s="2824"/>
      <c r="C261" s="2824"/>
      <c r="D261" s="2824"/>
    </row>
    <row r="262" spans="1:4" ht="15" customHeight="1">
      <c r="A262" s="1549" t="s">
        <v>1514</v>
      </c>
      <c r="B262" s="1553" t="s">
        <v>930</v>
      </c>
      <c r="C262" s="1553" t="s">
        <v>931</v>
      </c>
      <c r="D262" s="1548" t="s">
        <v>285</v>
      </c>
    </row>
    <row r="263" spans="1:4" ht="15" customHeight="1">
      <c r="A263" s="1558" t="s">
        <v>1528</v>
      </c>
      <c r="B263" s="1555">
        <v>751632</v>
      </c>
      <c r="C263" s="1555">
        <v>137784.67052380781</v>
      </c>
      <c r="D263" s="1555">
        <v>889416.67052380776</v>
      </c>
    </row>
    <row r="264" spans="1:4" ht="15" customHeight="1">
      <c r="A264" s="1556" t="s">
        <v>1515</v>
      </c>
      <c r="B264" s="1557">
        <v>5166.7447935483415</v>
      </c>
      <c r="C264" s="1557">
        <v>2150.0181131069985</v>
      </c>
      <c r="D264" s="1557">
        <v>7316.76290665534</v>
      </c>
    </row>
    <row r="265" spans="1:4" ht="15" customHeight="1">
      <c r="A265" s="1556" t="s">
        <v>1516</v>
      </c>
      <c r="B265" s="1557">
        <v>72138.595010135527</v>
      </c>
      <c r="C265" s="1557">
        <v>23986.037210484599</v>
      </c>
      <c r="D265" s="1557">
        <v>96124.632220620129</v>
      </c>
    </row>
    <row r="266" spans="1:4" ht="15" customHeight="1">
      <c r="A266" s="1556" t="s">
        <v>1517</v>
      </c>
      <c r="B266" s="1557">
        <v>143501.24413779471</v>
      </c>
      <c r="C266" s="1557">
        <v>35796.494011130017</v>
      </c>
      <c r="D266" s="1557">
        <v>179297.73814892472</v>
      </c>
    </row>
    <row r="267" spans="1:4" ht="15" customHeight="1">
      <c r="A267" s="1556" t="s">
        <v>1518</v>
      </c>
      <c r="B267" s="1557">
        <v>153681.98161802185</v>
      </c>
      <c r="C267" s="1557">
        <v>29714.073464284538</v>
      </c>
      <c r="D267" s="1557">
        <v>183396.05508230638</v>
      </c>
    </row>
    <row r="268" spans="1:4" ht="15" customHeight="1">
      <c r="A268" s="1556" t="s">
        <v>1519</v>
      </c>
      <c r="B268" s="1557">
        <v>129623.3828473255</v>
      </c>
      <c r="C268" s="1557">
        <v>20451.739189780332</v>
      </c>
      <c r="D268" s="1557">
        <v>150075.12203710584</v>
      </c>
    </row>
    <row r="269" spans="1:4" ht="15" customHeight="1">
      <c r="A269" s="1556" t="s">
        <v>1520</v>
      </c>
      <c r="B269" s="1557">
        <v>99973.336460991515</v>
      </c>
      <c r="C269" s="1557">
        <v>12584.450472930628</v>
      </c>
      <c r="D269" s="1557">
        <v>112557.78693392215</v>
      </c>
    </row>
    <row r="270" spans="1:4" ht="15" customHeight="1">
      <c r="A270" s="1556" t="s">
        <v>1521</v>
      </c>
      <c r="B270" s="1557">
        <v>73675.308784049135</v>
      </c>
      <c r="C270" s="1557">
        <v>7388.5020394522353</v>
      </c>
      <c r="D270" s="1557">
        <v>81063.810823501364</v>
      </c>
    </row>
    <row r="271" spans="1:4" ht="15" customHeight="1">
      <c r="A271" s="1556" t="s">
        <v>1522</v>
      </c>
      <c r="B271" s="1557">
        <v>45633.715744397799</v>
      </c>
      <c r="C271" s="1557">
        <v>3921.0731158806288</v>
      </c>
      <c r="D271" s="1557">
        <v>49554.78886027843</v>
      </c>
    </row>
    <row r="272" spans="1:4" ht="15" customHeight="1">
      <c r="A272" s="1556" t="s">
        <v>1523</v>
      </c>
      <c r="B272" s="1557">
        <v>21244.949422699588</v>
      </c>
      <c r="C272" s="1557">
        <v>1361.8249502117542</v>
      </c>
      <c r="D272" s="1557">
        <v>22606.774372911343</v>
      </c>
    </row>
    <row r="273" spans="1:4" ht="15" customHeight="1">
      <c r="A273" s="1556" t="s">
        <v>1524</v>
      </c>
      <c r="B273" s="1557">
        <v>5302.6131700758378</v>
      </c>
      <c r="C273" s="1557">
        <v>320.27131231811558</v>
      </c>
      <c r="D273" s="1557">
        <v>5622.8844823939535</v>
      </c>
    </row>
    <row r="274" spans="1:4" ht="15" customHeight="1">
      <c r="A274" s="1556" t="s">
        <v>1525</v>
      </c>
      <c r="B274" s="1557">
        <v>1690.1280109601792</v>
      </c>
      <c r="C274" s="1557">
        <v>110.18664422799958</v>
      </c>
      <c r="D274" s="1557">
        <v>1800.3146551881787</v>
      </c>
    </row>
    <row r="275" spans="1:4" ht="15" customHeight="1">
      <c r="A275" s="1558" t="s">
        <v>939</v>
      </c>
      <c r="B275" s="1555">
        <v>68073.999999999985</v>
      </c>
      <c r="C275" s="1555">
        <v>18198</v>
      </c>
      <c r="D275" s="1555">
        <v>86272.000000000015</v>
      </c>
    </row>
    <row r="276" spans="1:4" ht="15" customHeight="1">
      <c r="A276" s="1556" t="s">
        <v>1515</v>
      </c>
      <c r="B276" s="1557">
        <v>2634.8268851812923</v>
      </c>
      <c r="C276" s="1557">
        <v>149.66486190117195</v>
      </c>
      <c r="D276" s="1557">
        <v>2784.4917470824644</v>
      </c>
    </row>
    <row r="277" spans="1:4" ht="15" customHeight="1">
      <c r="A277" s="1556" t="s">
        <v>1516</v>
      </c>
      <c r="B277" s="1557">
        <v>14704.502693116134</v>
      </c>
      <c r="C277" s="1557">
        <v>2878.5541772325405</v>
      </c>
      <c r="D277" s="1557">
        <v>17583.056870348675</v>
      </c>
    </row>
    <row r="278" spans="1:4" ht="15" customHeight="1">
      <c r="A278" s="1556" t="s">
        <v>1517</v>
      </c>
      <c r="B278" s="1557">
        <v>16751.328330267999</v>
      </c>
      <c r="C278" s="1557">
        <v>6744.8964430128162</v>
      </c>
      <c r="D278" s="1557">
        <v>23496.224773280817</v>
      </c>
    </row>
    <row r="279" spans="1:4" ht="15" customHeight="1">
      <c r="A279" s="1556" t="s">
        <v>1518</v>
      </c>
      <c r="B279" s="1557">
        <v>11435.841763005783</v>
      </c>
      <c r="C279" s="1557">
        <v>4304.1119868412034</v>
      </c>
      <c r="D279" s="1557">
        <v>15739.953749846987</v>
      </c>
    </row>
    <row r="280" spans="1:4" ht="15" customHeight="1">
      <c r="A280" s="1556" t="s">
        <v>1519</v>
      </c>
      <c r="B280" s="1557">
        <v>8235.3710916973196</v>
      </c>
      <c r="C280" s="1557">
        <v>2373.4352683160855</v>
      </c>
      <c r="D280" s="1557">
        <v>10608.806360013405</v>
      </c>
    </row>
    <row r="281" spans="1:4" ht="15" customHeight="1">
      <c r="A281" s="1556" t="s">
        <v>1520</v>
      </c>
      <c r="B281" s="1557">
        <v>5267.4180241723607</v>
      </c>
      <c r="C281" s="1557">
        <v>1013.9794393804397</v>
      </c>
      <c r="D281" s="1557">
        <v>6281.3974635528002</v>
      </c>
    </row>
    <row r="282" spans="1:4" ht="15" customHeight="1">
      <c r="A282" s="1556" t="s">
        <v>1521</v>
      </c>
      <c r="B282" s="1557">
        <v>3703.5135641093016</v>
      </c>
      <c r="C282" s="1557">
        <v>447.74737852100611</v>
      </c>
      <c r="D282" s="1557">
        <v>4151.2609426303079</v>
      </c>
    </row>
    <row r="283" spans="1:4" ht="15" customHeight="1">
      <c r="A283" s="1556" t="s">
        <v>1522</v>
      </c>
      <c r="B283" s="1557">
        <v>2451.4956975827645</v>
      </c>
      <c r="C283" s="1557">
        <v>154.65369063121105</v>
      </c>
      <c r="D283" s="1557">
        <v>2606.1493882139757</v>
      </c>
    </row>
    <row r="284" spans="1:4" ht="15" customHeight="1">
      <c r="A284" s="1556" t="s">
        <v>1523</v>
      </c>
      <c r="B284" s="1557">
        <v>1653.3343076720969</v>
      </c>
      <c r="C284" s="1557">
        <v>89.798917140703182</v>
      </c>
      <c r="D284" s="1557">
        <v>1743.1332248128001</v>
      </c>
    </row>
    <row r="285" spans="1:4" ht="15" customHeight="1">
      <c r="A285" s="1556" t="s">
        <v>1524</v>
      </c>
      <c r="B285" s="1557">
        <v>819.40097871781404</v>
      </c>
      <c r="C285" s="1557">
        <v>28.685765197724624</v>
      </c>
      <c r="D285" s="1557">
        <v>848.0867439155387</v>
      </c>
    </row>
    <row r="286" spans="1:4" ht="15" customHeight="1">
      <c r="A286" s="1556" t="s">
        <v>1525</v>
      </c>
      <c r="B286" s="1557">
        <v>416.96666447714142</v>
      </c>
      <c r="C286" s="1557">
        <v>12.472071825097663</v>
      </c>
      <c r="D286" s="1557">
        <v>429.43873630223908</v>
      </c>
    </row>
    <row r="287" spans="1:4" ht="15" customHeight="1">
      <c r="A287" s="1558" t="s">
        <v>940</v>
      </c>
      <c r="B287" s="1555">
        <v>683557.99999999977</v>
      </c>
      <c r="C287" s="1555">
        <v>119586.67052380784</v>
      </c>
      <c r="D287" s="1555">
        <v>803144.67052380776</v>
      </c>
    </row>
    <row r="288" spans="1:4" ht="15" customHeight="1">
      <c r="A288" s="1556" t="s">
        <v>1515</v>
      </c>
      <c r="B288" s="1557">
        <v>2531.9179083670497</v>
      </c>
      <c r="C288" s="1557">
        <v>2000.3532512058266</v>
      </c>
      <c r="D288" s="1557">
        <v>4532.2711595728761</v>
      </c>
    </row>
    <row r="289" spans="1:4" ht="15" customHeight="1">
      <c r="A289" s="1556" t="s">
        <v>1516</v>
      </c>
      <c r="B289" s="1557">
        <v>57434.0923170194</v>
      </c>
      <c r="C289" s="1557">
        <v>21107.483033252058</v>
      </c>
      <c r="D289" s="1557">
        <v>78541.575350271451</v>
      </c>
    </row>
    <row r="290" spans="1:4" ht="15" customHeight="1">
      <c r="A290" s="1556" t="s">
        <v>1517</v>
      </c>
      <c r="B290" s="1557">
        <v>126749.9158075267</v>
      </c>
      <c r="C290" s="1557">
        <v>29051.597568117202</v>
      </c>
      <c r="D290" s="1557">
        <v>155801.5133756439</v>
      </c>
    </row>
    <row r="291" spans="1:4" ht="15" customHeight="1">
      <c r="A291" s="1556" t="s">
        <v>1518</v>
      </c>
      <c r="B291" s="1557">
        <v>142246.13985501605</v>
      </c>
      <c r="C291" s="1557">
        <v>25409.961477443336</v>
      </c>
      <c r="D291" s="1557">
        <v>167656.1013324594</v>
      </c>
    </row>
    <row r="292" spans="1:4" ht="15" customHeight="1">
      <c r="A292" s="1556" t="s">
        <v>1519</v>
      </c>
      <c r="B292" s="1557">
        <v>121388.01175562818</v>
      </c>
      <c r="C292" s="1557">
        <v>18078.303921464245</v>
      </c>
      <c r="D292" s="1557">
        <v>139466.31567709241</v>
      </c>
    </row>
    <row r="293" spans="1:4" ht="15" customHeight="1">
      <c r="A293" s="1556" t="s">
        <v>1520</v>
      </c>
      <c r="B293" s="1557">
        <v>94705.918436819149</v>
      </c>
      <c r="C293" s="1557">
        <v>11570.471033550188</v>
      </c>
      <c r="D293" s="1557">
        <v>106276.38947036934</v>
      </c>
    </row>
    <row r="294" spans="1:4" ht="15" customHeight="1">
      <c r="A294" s="1556" t="s">
        <v>1521</v>
      </c>
      <c r="B294" s="1557">
        <v>69971.795219939828</v>
      </c>
      <c r="C294" s="1557">
        <v>6940.7546609312294</v>
      </c>
      <c r="D294" s="1557">
        <v>76912.549880871054</v>
      </c>
    </row>
    <row r="295" spans="1:4" ht="15" customHeight="1">
      <c r="A295" s="1556" t="s">
        <v>1522</v>
      </c>
      <c r="B295" s="1557">
        <v>43182.220046815033</v>
      </c>
      <c r="C295" s="1557">
        <v>3766.4194252494176</v>
      </c>
      <c r="D295" s="1557">
        <v>46948.639472064453</v>
      </c>
    </row>
    <row r="296" spans="1:4" ht="15" customHeight="1">
      <c r="A296" s="1556" t="s">
        <v>1523</v>
      </c>
      <c r="B296" s="1557">
        <v>19591.615115027493</v>
      </c>
      <c r="C296" s="1557">
        <v>1272.026033071051</v>
      </c>
      <c r="D296" s="1557">
        <v>20863.641148098544</v>
      </c>
    </row>
    <row r="297" spans="1:4" ht="15" customHeight="1">
      <c r="A297" s="1556" t="s">
        <v>1524</v>
      </c>
      <c r="B297" s="1557">
        <v>4483.212191358024</v>
      </c>
      <c r="C297" s="1557">
        <v>291.58554712039097</v>
      </c>
      <c r="D297" s="1557">
        <v>4774.7977384784153</v>
      </c>
    </row>
    <row r="298" spans="1:4" ht="15" customHeight="1">
      <c r="A298" s="1559" t="s">
        <v>1525</v>
      </c>
      <c r="B298" s="1560">
        <v>1273.1613464830377</v>
      </c>
      <c r="C298" s="1560">
        <v>97.714572402901922</v>
      </c>
      <c r="D298" s="1560">
        <v>1370.8759188859397</v>
      </c>
    </row>
    <row r="299" spans="1:4" ht="15" customHeight="1">
      <c r="A299" s="1532" t="s">
        <v>1507</v>
      </c>
    </row>
    <row r="300" spans="1:4" ht="15" customHeight="1">
      <c r="A300" s="1562" t="s">
        <v>1526</v>
      </c>
    </row>
    <row r="301" spans="1:4" ht="15" customHeight="1">
      <c r="A301" s="1567"/>
    </row>
    <row r="302" spans="1:4" ht="15" customHeight="1">
      <c r="A302" s="2823" t="s">
        <v>1533</v>
      </c>
      <c r="B302" s="2823"/>
      <c r="C302" s="2823"/>
      <c r="D302" s="2823"/>
    </row>
    <row r="303" spans="1:4" ht="15" customHeight="1">
      <c r="A303" s="2824"/>
      <c r="B303" s="2824"/>
      <c r="C303" s="2824"/>
      <c r="D303" s="2824"/>
    </row>
    <row r="304" spans="1:4" ht="15" customHeight="1">
      <c r="A304" s="1549" t="s">
        <v>1514</v>
      </c>
      <c r="B304" s="1553" t="s">
        <v>930</v>
      </c>
      <c r="C304" s="1553" t="s">
        <v>931</v>
      </c>
      <c r="D304" s="1548" t="s">
        <v>285</v>
      </c>
    </row>
    <row r="305" spans="1:4" ht="15" customHeight="1">
      <c r="A305" s="1554" t="s">
        <v>1528</v>
      </c>
      <c r="B305" s="1555">
        <v>425487.64534327615</v>
      </c>
      <c r="C305" s="1555">
        <v>88649.094607598599</v>
      </c>
      <c r="D305" s="1555">
        <v>514136.73995087476</v>
      </c>
    </row>
    <row r="306" spans="1:4" ht="15" customHeight="1">
      <c r="A306" s="1556" t="s">
        <v>1515</v>
      </c>
      <c r="B306" s="1557">
        <v>2281.7322075662328</v>
      </c>
      <c r="C306" s="1557">
        <v>1223.2558681055352</v>
      </c>
      <c r="D306" s="1557">
        <v>3504.988075671768</v>
      </c>
    </row>
    <row r="307" spans="1:4" ht="15" customHeight="1">
      <c r="A307" s="1556" t="s">
        <v>1516</v>
      </c>
      <c r="B307" s="1557">
        <v>39900.111297209587</v>
      </c>
      <c r="C307" s="1557">
        <v>14342.520497101135</v>
      </c>
      <c r="D307" s="1557">
        <v>54242.631794310721</v>
      </c>
    </row>
    <row r="308" spans="1:4" ht="15" customHeight="1">
      <c r="A308" s="1556" t="s">
        <v>1517</v>
      </c>
      <c r="B308" s="1557">
        <v>79823.138437109184</v>
      </c>
      <c r="C308" s="1557">
        <v>22787.694099786215</v>
      </c>
      <c r="D308" s="1557">
        <v>102610.8325368954</v>
      </c>
    </row>
    <row r="309" spans="1:4" ht="15" customHeight="1">
      <c r="A309" s="1556" t="s">
        <v>1518</v>
      </c>
      <c r="B309" s="1557">
        <v>86473.411143423349</v>
      </c>
      <c r="C309" s="1557">
        <v>19270.801489201105</v>
      </c>
      <c r="D309" s="1557">
        <v>105744.21263262446</v>
      </c>
    </row>
    <row r="310" spans="1:4" ht="15" customHeight="1">
      <c r="A310" s="1556" t="s">
        <v>1519</v>
      </c>
      <c r="B310" s="1557">
        <v>72736.455702930994</v>
      </c>
      <c r="C310" s="1557">
        <v>13424.001787049434</v>
      </c>
      <c r="D310" s="1557">
        <v>86160.457489980428</v>
      </c>
    </row>
    <row r="311" spans="1:4" ht="15" customHeight="1">
      <c r="A311" s="1556" t="s">
        <v>1520</v>
      </c>
      <c r="B311" s="1557">
        <v>56595.314270880452</v>
      </c>
      <c r="C311" s="1557">
        <v>8470.6136919640176</v>
      </c>
      <c r="D311" s="1557">
        <v>65065.927962844471</v>
      </c>
    </row>
    <row r="312" spans="1:4" ht="15" customHeight="1">
      <c r="A312" s="1556" t="s">
        <v>1521</v>
      </c>
      <c r="B312" s="1557">
        <v>42334.935961761032</v>
      </c>
      <c r="C312" s="1557">
        <v>5047.1080372830156</v>
      </c>
      <c r="D312" s="1557">
        <v>47382.04399904405</v>
      </c>
    </row>
    <row r="313" spans="1:4" ht="15" customHeight="1">
      <c r="A313" s="1556" t="s">
        <v>1522</v>
      </c>
      <c r="B313" s="1557">
        <v>27445.349446710388</v>
      </c>
      <c r="C313" s="1557">
        <v>2806.1993971562374</v>
      </c>
      <c r="D313" s="1557">
        <v>30251.548843866625</v>
      </c>
    </row>
    <row r="314" spans="1:4" ht="15" customHeight="1">
      <c r="A314" s="1556" t="s">
        <v>1523</v>
      </c>
      <c r="B314" s="1557">
        <v>13088.419258873806</v>
      </c>
      <c r="C314" s="1557">
        <v>956.5385327914172</v>
      </c>
      <c r="D314" s="1557">
        <v>14044.957791665223</v>
      </c>
    </row>
    <row r="315" spans="1:4" ht="15" customHeight="1">
      <c r="A315" s="1556" t="s">
        <v>1524</v>
      </c>
      <c r="B315" s="1557">
        <v>3579.9347983231</v>
      </c>
      <c r="C315" s="1557">
        <v>236.54163687662617</v>
      </c>
      <c r="D315" s="1557">
        <v>3816.4764351997264</v>
      </c>
    </row>
    <row r="316" spans="1:4" ht="15" customHeight="1">
      <c r="A316" s="1556" t="s">
        <v>1525</v>
      </c>
      <c r="B316" s="1557">
        <v>1228.8428184880122</v>
      </c>
      <c r="C316" s="1557">
        <v>83.819570283855597</v>
      </c>
      <c r="D316" s="1557">
        <v>1312.6623887718679</v>
      </c>
    </row>
    <row r="317" spans="1:4" ht="15" customHeight="1">
      <c r="A317" s="1558" t="s">
        <v>939</v>
      </c>
      <c r="B317" s="1555">
        <v>37701.020533622126</v>
      </c>
      <c r="C317" s="1555">
        <v>11713.400998102205</v>
      </c>
      <c r="D317" s="1555">
        <v>49414.421531724322</v>
      </c>
    </row>
    <row r="318" spans="1:4" ht="15" customHeight="1">
      <c r="A318" s="1556" t="s">
        <v>1515</v>
      </c>
      <c r="B318" s="1557">
        <v>901.01432379055052</v>
      </c>
      <c r="C318" s="1557">
        <v>104.76346848167157</v>
      </c>
      <c r="D318" s="1557">
        <v>1005.7777922722221</v>
      </c>
    </row>
    <row r="319" spans="1:4" ht="15" customHeight="1">
      <c r="A319" s="1556" t="s">
        <v>1516</v>
      </c>
      <c r="B319" s="1557">
        <v>7302.7392316662554</v>
      </c>
      <c r="C319" s="1557">
        <v>1910.7046759107623</v>
      </c>
      <c r="D319" s="1557">
        <v>9213.4439075770169</v>
      </c>
    </row>
    <row r="320" spans="1:4" ht="15" customHeight="1">
      <c r="A320" s="1556" t="s">
        <v>1517</v>
      </c>
      <c r="B320" s="1557">
        <v>9091.26591868988</v>
      </c>
      <c r="C320" s="1557">
        <v>4211.6644338847</v>
      </c>
      <c r="D320" s="1557">
        <v>13302.93035257458</v>
      </c>
    </row>
    <row r="321" spans="1:4" ht="15" customHeight="1">
      <c r="A321" s="1556" t="s">
        <v>1518</v>
      </c>
      <c r="B321" s="1557">
        <v>6727.1843520078646</v>
      </c>
      <c r="C321" s="1557">
        <v>2688.8693373286969</v>
      </c>
      <c r="D321" s="1557">
        <v>9416.0536893365606</v>
      </c>
    </row>
    <row r="322" spans="1:4" ht="15" customHeight="1">
      <c r="A322" s="1556" t="s">
        <v>1519</v>
      </c>
      <c r="B322" s="1557">
        <v>4984.3991444599578</v>
      </c>
      <c r="C322" s="1557">
        <v>1562.6936015552878</v>
      </c>
      <c r="D322" s="1557">
        <v>6547.0927460152452</v>
      </c>
    </row>
    <row r="323" spans="1:4" ht="15" customHeight="1">
      <c r="A323" s="1556" t="s">
        <v>1520</v>
      </c>
      <c r="B323" s="1557">
        <v>3283.0083803331427</v>
      </c>
      <c r="C323" s="1557">
        <v>707.14632692504631</v>
      </c>
      <c r="D323" s="1557">
        <v>3990.1547072581889</v>
      </c>
    </row>
    <row r="324" spans="1:4" ht="15" customHeight="1">
      <c r="A324" s="1556" t="s">
        <v>1521</v>
      </c>
      <c r="B324" s="1557">
        <v>2243.4801189963382</v>
      </c>
      <c r="C324" s="1557">
        <v>330.50405790414055</v>
      </c>
      <c r="D324" s="1557">
        <v>2573.9841769004788</v>
      </c>
    </row>
    <row r="325" spans="1:4" ht="15" customHeight="1">
      <c r="A325" s="1556" t="s">
        <v>1522</v>
      </c>
      <c r="B325" s="1557">
        <v>1493.4102349395084</v>
      </c>
      <c r="C325" s="1557">
        <v>107.25755087230158</v>
      </c>
      <c r="D325" s="1557">
        <v>1600.6677858118101</v>
      </c>
    </row>
    <row r="326" spans="1:4" ht="15" customHeight="1">
      <c r="A326" s="1556" t="s">
        <v>1523</v>
      </c>
      <c r="B326" s="1557">
        <v>955.73758528006817</v>
      </c>
      <c r="C326" s="1557">
        <v>61.112427630273913</v>
      </c>
      <c r="D326" s="1557">
        <v>1016.8500129103421</v>
      </c>
    </row>
    <row r="327" spans="1:4" ht="15" customHeight="1">
      <c r="A327" s="1556" t="s">
        <v>1524</v>
      </c>
      <c r="B327" s="1557">
        <v>468.3843272760646</v>
      </c>
      <c r="C327" s="1557">
        <v>17.460479938120763</v>
      </c>
      <c r="D327" s="1557">
        <v>485.84480721418538</v>
      </c>
    </row>
    <row r="328" spans="1:4" ht="15" customHeight="1">
      <c r="A328" s="1556" t="s">
        <v>1525</v>
      </c>
      <c r="B328" s="1557">
        <v>250.39691618249228</v>
      </c>
      <c r="C328" s="1557">
        <v>11.224637671202052</v>
      </c>
      <c r="D328" s="1557">
        <v>261.62155385369431</v>
      </c>
    </row>
    <row r="329" spans="1:4" ht="15" customHeight="1">
      <c r="A329" s="1558" t="s">
        <v>940</v>
      </c>
      <c r="B329" s="1555">
        <v>387786.62480965408</v>
      </c>
      <c r="C329" s="1555">
        <v>76935.693609496404</v>
      </c>
      <c r="D329" s="1555">
        <v>464722.31841915037</v>
      </c>
    </row>
    <row r="330" spans="1:4" ht="15" customHeight="1">
      <c r="A330" s="1556" t="s">
        <v>1515</v>
      </c>
      <c r="B330" s="1557">
        <v>1380.7178837756824</v>
      </c>
      <c r="C330" s="1557">
        <v>1118.4923996238638</v>
      </c>
      <c r="D330" s="1557">
        <v>2499.2102833995459</v>
      </c>
    </row>
    <row r="331" spans="1:4" ht="15" customHeight="1">
      <c r="A331" s="1556" t="s">
        <v>1516</v>
      </c>
      <c r="B331" s="1557">
        <v>32597.372065543328</v>
      </c>
      <c r="C331" s="1557">
        <v>12431.815821190374</v>
      </c>
      <c r="D331" s="1557">
        <v>45029.1878867337</v>
      </c>
    </row>
    <row r="332" spans="1:4" ht="15" customHeight="1">
      <c r="A332" s="1556" t="s">
        <v>1517</v>
      </c>
      <c r="B332" s="1557">
        <v>70731.872518419303</v>
      </c>
      <c r="C332" s="1557">
        <v>18576.029665901515</v>
      </c>
      <c r="D332" s="1557">
        <v>89307.902184320817</v>
      </c>
    </row>
    <row r="333" spans="1:4" ht="15" customHeight="1">
      <c r="A333" s="1556" t="s">
        <v>1518</v>
      </c>
      <c r="B333" s="1557">
        <v>79746.22679141548</v>
      </c>
      <c r="C333" s="1557">
        <v>16581.932151872406</v>
      </c>
      <c r="D333" s="1557">
        <v>96328.158943287883</v>
      </c>
    </row>
    <row r="334" spans="1:4" ht="15" customHeight="1">
      <c r="A334" s="1556" t="s">
        <v>1519</v>
      </c>
      <c r="B334" s="1557">
        <v>67752.056558471042</v>
      </c>
      <c r="C334" s="1557">
        <v>11861.308185494147</v>
      </c>
      <c r="D334" s="1557">
        <v>79613.364743965183</v>
      </c>
    </row>
    <row r="335" spans="1:4" ht="15" customHeight="1">
      <c r="A335" s="1556" t="s">
        <v>1520</v>
      </c>
      <c r="B335" s="1557">
        <v>53312.305890547308</v>
      </c>
      <c r="C335" s="1557">
        <v>7763.4673650389705</v>
      </c>
      <c r="D335" s="1557">
        <v>61075.773255586275</v>
      </c>
    </row>
    <row r="336" spans="1:4" ht="15" customHeight="1">
      <c r="A336" s="1556" t="s">
        <v>1521</v>
      </c>
      <c r="B336" s="1557">
        <v>40091.455842764692</v>
      </c>
      <c r="C336" s="1557">
        <v>4716.603979378875</v>
      </c>
      <c r="D336" s="1557">
        <v>44808.059822143565</v>
      </c>
    </row>
    <row r="337" spans="1:4" ht="15" customHeight="1">
      <c r="A337" s="1556" t="s">
        <v>1522</v>
      </c>
      <c r="B337" s="1557">
        <v>25951.939211770881</v>
      </c>
      <c r="C337" s="1557">
        <v>2698.9418462839358</v>
      </c>
      <c r="D337" s="1557">
        <v>28650.881058054816</v>
      </c>
    </row>
    <row r="338" spans="1:4" ht="15" customHeight="1">
      <c r="A338" s="1556" t="s">
        <v>1523</v>
      </c>
      <c r="B338" s="1557">
        <v>12132.681673593737</v>
      </c>
      <c r="C338" s="1557">
        <v>895.42610516114325</v>
      </c>
      <c r="D338" s="1557">
        <v>13028.10777875488</v>
      </c>
    </row>
    <row r="339" spans="1:4" ht="15" customHeight="1">
      <c r="A339" s="1556" t="s">
        <v>1524</v>
      </c>
      <c r="B339" s="1557">
        <v>3111.5504710470354</v>
      </c>
      <c r="C339" s="1557">
        <v>219.08115693850542</v>
      </c>
      <c r="D339" s="1557">
        <v>3330.6316279855409</v>
      </c>
    </row>
    <row r="340" spans="1:4" ht="15" customHeight="1">
      <c r="A340" s="1559" t="s">
        <v>1525</v>
      </c>
      <c r="B340" s="1560">
        <v>978.44590230552001</v>
      </c>
      <c r="C340" s="1560">
        <v>72.594932612653551</v>
      </c>
      <c r="D340" s="1560">
        <v>1051.0408349181735</v>
      </c>
    </row>
    <row r="341" spans="1:4">
      <c r="A341" s="1532" t="s">
        <v>1507</v>
      </c>
    </row>
    <row r="342" spans="1:4">
      <c r="A342" s="1562" t="s">
        <v>1526</v>
      </c>
    </row>
    <row r="343" spans="1:4">
      <c r="A343" s="1567"/>
    </row>
    <row r="344" spans="1:4" ht="15" customHeight="1">
      <c r="A344" s="2823" t="s">
        <v>1534</v>
      </c>
      <c r="B344" s="2823"/>
      <c r="C344" s="2823"/>
      <c r="D344" s="2823"/>
    </row>
    <row r="345" spans="1:4" ht="15" customHeight="1">
      <c r="A345" s="2824"/>
      <c r="B345" s="2824"/>
      <c r="C345" s="2824"/>
      <c r="D345" s="2824"/>
    </row>
    <row r="346" spans="1:4" ht="15" customHeight="1">
      <c r="A346" s="1549" t="s">
        <v>1514</v>
      </c>
      <c r="B346" s="1553" t="s">
        <v>930</v>
      </c>
      <c r="C346" s="1553" t="s">
        <v>931</v>
      </c>
      <c r="D346" s="1548" t="s">
        <v>285</v>
      </c>
    </row>
    <row r="347" spans="1:4" ht="15" customHeight="1">
      <c r="A347" s="1554" t="s">
        <v>1528</v>
      </c>
      <c r="B347" s="1555">
        <v>234761.7288370957</v>
      </c>
      <c r="C347" s="1555">
        <v>42877.877482765449</v>
      </c>
      <c r="D347" s="1555">
        <v>277639.60631986114</v>
      </c>
    </row>
    <row r="348" spans="1:4" ht="15" customHeight="1">
      <c r="A348" s="1556" t="s">
        <v>1515</v>
      </c>
      <c r="B348" s="1557">
        <v>2488.8860638406627</v>
      </c>
      <c r="C348" s="1557">
        <v>789.23686108019763</v>
      </c>
      <c r="D348" s="1557">
        <v>3278.1229249208604</v>
      </c>
    </row>
    <row r="349" spans="1:4" ht="15" customHeight="1">
      <c r="A349" s="1556" t="s">
        <v>1516</v>
      </c>
      <c r="B349" s="1557">
        <v>24385.766658998215</v>
      </c>
      <c r="C349" s="1557">
        <v>8473.8952661969706</v>
      </c>
      <c r="D349" s="1557">
        <v>32859.661925195185</v>
      </c>
    </row>
    <row r="350" spans="1:4" ht="15" customHeight="1">
      <c r="A350" s="1556" t="s">
        <v>1517</v>
      </c>
      <c r="B350" s="1557">
        <v>46415.142897949161</v>
      </c>
      <c r="C350" s="1557">
        <v>11559.327478828458</v>
      </c>
      <c r="D350" s="1557">
        <v>57974.470376777623</v>
      </c>
    </row>
    <row r="351" spans="1:4" ht="15" customHeight="1">
      <c r="A351" s="1556" t="s">
        <v>1518</v>
      </c>
      <c r="B351" s="1557">
        <v>47743.504692041104</v>
      </c>
      <c r="C351" s="1557">
        <v>9074.509087374985</v>
      </c>
      <c r="D351" s="1557">
        <v>56818.013779416091</v>
      </c>
    </row>
    <row r="352" spans="1:4" ht="15" customHeight="1">
      <c r="A352" s="1556" t="s">
        <v>1519</v>
      </c>
      <c r="B352" s="1557">
        <v>40184.009466925687</v>
      </c>
      <c r="C352" s="1557">
        <v>6063.0279170341728</v>
      </c>
      <c r="D352" s="1557">
        <v>46247.037383959861</v>
      </c>
    </row>
    <row r="353" spans="1:4" ht="15" customHeight="1">
      <c r="A353" s="1556" t="s">
        <v>1520</v>
      </c>
      <c r="B353" s="1557">
        <v>30736.746248317115</v>
      </c>
      <c r="C353" s="1557">
        <v>3538.3207224407242</v>
      </c>
      <c r="D353" s="1557">
        <v>34275.066970757842</v>
      </c>
    </row>
    <row r="354" spans="1:4" ht="15" customHeight="1">
      <c r="A354" s="1556" t="s">
        <v>1521</v>
      </c>
      <c r="B354" s="1557">
        <v>22104.806443330985</v>
      </c>
      <c r="C354" s="1557">
        <v>1965.7269878581117</v>
      </c>
      <c r="D354" s="1557">
        <v>24070.533431189095</v>
      </c>
    </row>
    <row r="355" spans="1:4" ht="15" customHeight="1">
      <c r="A355" s="1556" t="s">
        <v>1522</v>
      </c>
      <c r="B355" s="1557">
        <v>13082.586302845151</v>
      </c>
      <c r="C355" s="1557">
        <v>949.32434949671483</v>
      </c>
      <c r="D355" s="1557">
        <v>14031.910652341867</v>
      </c>
    </row>
    <row r="356" spans="1:4" ht="15" customHeight="1">
      <c r="A356" s="1556" t="s">
        <v>1523</v>
      </c>
      <c r="B356" s="1557">
        <v>5859.1907103412623</v>
      </c>
      <c r="C356" s="1557">
        <v>360.75703486480211</v>
      </c>
      <c r="D356" s="1557">
        <v>6219.9477452060646</v>
      </c>
    </row>
    <row r="357" spans="1:4" ht="15" customHeight="1">
      <c r="A357" s="1556" t="s">
        <v>1524</v>
      </c>
      <c r="B357" s="1557">
        <v>1377.6414524492072</v>
      </c>
      <c r="C357" s="1557">
        <v>82.4838248050076</v>
      </c>
      <c r="D357" s="1557">
        <v>1460.1252772542148</v>
      </c>
    </row>
    <row r="358" spans="1:4" ht="15" customHeight="1">
      <c r="A358" s="1556" t="s">
        <v>1525</v>
      </c>
      <c r="B358" s="1557">
        <v>383.44790005711775</v>
      </c>
      <c r="C358" s="1557">
        <v>21.267952785301638</v>
      </c>
      <c r="D358" s="1557">
        <v>404.71585284241939</v>
      </c>
    </row>
    <row r="359" spans="1:4" ht="15" customHeight="1">
      <c r="A359" s="1558" t="s">
        <v>939</v>
      </c>
      <c r="B359" s="1555">
        <v>24947.048196839274</v>
      </c>
      <c r="C359" s="1555">
        <v>5906.5275507441647</v>
      </c>
      <c r="D359" s="1555">
        <v>30853.575747583447</v>
      </c>
    </row>
    <row r="360" spans="1:4" ht="15" customHeight="1">
      <c r="A360" s="1556" t="s">
        <v>1515</v>
      </c>
      <c r="B360" s="1557">
        <v>1564.8527399135219</v>
      </c>
      <c r="C360" s="1557">
        <v>39.917962862780648</v>
      </c>
      <c r="D360" s="1557">
        <v>1604.7707027763024</v>
      </c>
    </row>
    <row r="361" spans="1:4" ht="15" customHeight="1">
      <c r="A361" s="1556" t="s">
        <v>1516</v>
      </c>
      <c r="B361" s="1557">
        <v>6083.5944454931587</v>
      </c>
      <c r="C361" s="1557">
        <v>833.29556925572865</v>
      </c>
      <c r="D361" s="1557">
        <v>6916.8900147488876</v>
      </c>
    </row>
    <row r="362" spans="1:4" ht="15" customHeight="1">
      <c r="A362" s="1556" t="s">
        <v>1517</v>
      </c>
      <c r="B362" s="1557">
        <v>6225.5477636331671</v>
      </c>
      <c r="C362" s="1557">
        <v>2323.9317242577613</v>
      </c>
      <c r="D362" s="1557">
        <v>8549.4794878909288</v>
      </c>
    </row>
    <row r="363" spans="1:4" ht="15" customHeight="1">
      <c r="A363" s="1556" t="s">
        <v>1518</v>
      </c>
      <c r="B363" s="1557">
        <v>3932.1109770994303</v>
      </c>
      <c r="C363" s="1557">
        <v>1495.6429710032194</v>
      </c>
      <c r="D363" s="1557">
        <v>5427.7539481026497</v>
      </c>
    </row>
    <row r="364" spans="1:4" ht="15" customHeight="1">
      <c r="A364" s="1556" t="s">
        <v>1519</v>
      </c>
      <c r="B364" s="1557">
        <v>2667.9429894740406</v>
      </c>
      <c r="C364" s="1557">
        <v>749.69574158580781</v>
      </c>
      <c r="D364" s="1557">
        <v>3417.6387310598484</v>
      </c>
    </row>
    <row r="365" spans="1:4" ht="15" customHeight="1">
      <c r="A365" s="1556" t="s">
        <v>1520</v>
      </c>
      <c r="B365" s="1557">
        <v>1545.7491290911012</v>
      </c>
      <c r="C365" s="1557">
        <v>280.67036417299477</v>
      </c>
      <c r="D365" s="1557">
        <v>1826.419493264096</v>
      </c>
    </row>
    <row r="366" spans="1:4" ht="15" customHeight="1">
      <c r="A366" s="1556" t="s">
        <v>1521</v>
      </c>
      <c r="B366" s="1557">
        <v>1166.8744673599733</v>
      </c>
      <c r="C366" s="1557">
        <v>104.78473447969</v>
      </c>
      <c r="D366" s="1557">
        <v>1271.6592018396634</v>
      </c>
    </row>
    <row r="367" spans="1:4" ht="15" customHeight="1">
      <c r="A367" s="1556" t="s">
        <v>1522</v>
      </c>
      <c r="B367" s="1557">
        <v>761.14703987935786</v>
      </c>
      <c r="C367" s="1557">
        <v>42.412722486025132</v>
      </c>
      <c r="D367" s="1557">
        <v>803.55976236538299</v>
      </c>
    </row>
    <row r="368" spans="1:4" ht="15" customHeight="1">
      <c r="A368" s="1556" t="s">
        <v>1523</v>
      </c>
      <c r="B368" s="1557">
        <v>553.25651294987654</v>
      </c>
      <c r="C368" s="1557">
        <v>24.948891863140588</v>
      </c>
      <c r="D368" s="1557">
        <v>578.20540481301714</v>
      </c>
    </row>
    <row r="369" spans="1:4" ht="15" customHeight="1">
      <c r="A369" s="1556" t="s">
        <v>1524</v>
      </c>
      <c r="B369" s="1557">
        <v>307.37589835130848</v>
      </c>
      <c r="C369" s="1557">
        <v>9.9794346231220299</v>
      </c>
      <c r="D369" s="1557">
        <v>317.3553329744305</v>
      </c>
    </row>
    <row r="370" spans="1:4" ht="15" customHeight="1">
      <c r="A370" s="1556" t="s">
        <v>1525</v>
      </c>
      <c r="B370" s="1557">
        <v>138.59623359434195</v>
      </c>
      <c r="C370" s="1557">
        <v>1.2474341538956113</v>
      </c>
      <c r="D370" s="1557">
        <v>139.84366774823758</v>
      </c>
    </row>
    <row r="371" spans="1:4" ht="15" customHeight="1">
      <c r="A371" s="1558" t="s">
        <v>940</v>
      </c>
      <c r="B371" s="1555">
        <v>209814.68064025638</v>
      </c>
      <c r="C371" s="1555">
        <v>36971.349932021287</v>
      </c>
      <c r="D371" s="1555">
        <v>246786.03057227764</v>
      </c>
    </row>
    <row r="372" spans="1:4" ht="15" customHeight="1">
      <c r="A372" s="1556" t="s">
        <v>1515</v>
      </c>
      <c r="B372" s="1557">
        <v>924.03332392714071</v>
      </c>
      <c r="C372" s="1557">
        <v>749.31889821741697</v>
      </c>
      <c r="D372" s="1557">
        <v>1673.3522221445578</v>
      </c>
    </row>
    <row r="373" spans="1:4" ht="15" customHeight="1">
      <c r="A373" s="1556" t="s">
        <v>1516</v>
      </c>
      <c r="B373" s="1557">
        <v>18302.172213505055</v>
      </c>
      <c r="C373" s="1557">
        <v>7640.5996969412427</v>
      </c>
      <c r="D373" s="1557">
        <v>25942.771910446296</v>
      </c>
    </row>
    <row r="374" spans="1:4" ht="15" customHeight="1">
      <c r="A374" s="1556" t="s">
        <v>1517</v>
      </c>
      <c r="B374" s="1557">
        <v>40189.59513431599</v>
      </c>
      <c r="C374" s="1557">
        <v>9235.3957545706962</v>
      </c>
      <c r="D374" s="1557">
        <v>49424.990888886685</v>
      </c>
    </row>
    <row r="375" spans="1:4" ht="15" customHeight="1">
      <c r="A375" s="1556" t="s">
        <v>1518</v>
      </c>
      <c r="B375" s="1557">
        <v>43811.393714941674</v>
      </c>
      <c r="C375" s="1557">
        <v>7578.8661163717652</v>
      </c>
      <c r="D375" s="1557">
        <v>51390.259831313437</v>
      </c>
    </row>
    <row r="376" spans="1:4" ht="15" customHeight="1">
      <c r="A376" s="1556" t="s">
        <v>1519</v>
      </c>
      <c r="B376" s="1557">
        <v>37516.066477451648</v>
      </c>
      <c r="C376" s="1557">
        <v>5313.332175448365</v>
      </c>
      <c r="D376" s="1557">
        <v>42829.39865290001</v>
      </c>
    </row>
    <row r="377" spans="1:4" ht="15" customHeight="1">
      <c r="A377" s="1556" t="s">
        <v>1520</v>
      </c>
      <c r="B377" s="1557">
        <v>29190.997119226013</v>
      </c>
      <c r="C377" s="1557">
        <v>3257.6503582677296</v>
      </c>
      <c r="D377" s="1557">
        <v>32448.647477493741</v>
      </c>
    </row>
    <row r="378" spans="1:4" ht="15" customHeight="1">
      <c r="A378" s="1556" t="s">
        <v>1521</v>
      </c>
      <c r="B378" s="1557">
        <v>20937.931975971012</v>
      </c>
      <c r="C378" s="1557">
        <v>1860.9422533784216</v>
      </c>
      <c r="D378" s="1557">
        <v>22798.874229349432</v>
      </c>
    </row>
    <row r="379" spans="1:4" ht="15" customHeight="1">
      <c r="A379" s="1556" t="s">
        <v>1522</v>
      </c>
      <c r="B379" s="1557">
        <v>12321.439262965794</v>
      </c>
      <c r="C379" s="1557">
        <v>906.9116270106897</v>
      </c>
      <c r="D379" s="1557">
        <v>13228.350889976484</v>
      </c>
    </row>
    <row r="380" spans="1:4" ht="15" customHeight="1">
      <c r="A380" s="1556" t="s">
        <v>1523</v>
      </c>
      <c r="B380" s="1557">
        <v>5305.9341973913861</v>
      </c>
      <c r="C380" s="1557">
        <v>335.80814300166151</v>
      </c>
      <c r="D380" s="1557">
        <v>5641.7423403930479</v>
      </c>
    </row>
    <row r="381" spans="1:4" ht="15" customHeight="1">
      <c r="A381" s="1556" t="s">
        <v>1524</v>
      </c>
      <c r="B381" s="1557">
        <v>1070.2655540978988</v>
      </c>
      <c r="C381" s="1557">
        <v>72.504390181885569</v>
      </c>
      <c r="D381" s="1557">
        <v>1142.7699442797843</v>
      </c>
    </row>
    <row r="382" spans="1:4" ht="15" customHeight="1">
      <c r="A382" s="1559" t="s">
        <v>1525</v>
      </c>
      <c r="B382" s="1560">
        <v>244.85166646277582</v>
      </c>
      <c r="C382" s="1560">
        <v>20.020518631406027</v>
      </c>
      <c r="D382" s="1560">
        <v>264.87218509418187</v>
      </c>
    </row>
    <row r="383" spans="1:4">
      <c r="A383" s="1532" t="s">
        <v>1507</v>
      </c>
    </row>
    <row r="384" spans="1:4">
      <c r="A384" s="1562" t="s">
        <v>1526</v>
      </c>
    </row>
    <row r="385" spans="1:4">
      <c r="A385" s="1567"/>
    </row>
    <row r="386" spans="1:4" ht="15" customHeight="1">
      <c r="A386" s="2823" t="s">
        <v>1535</v>
      </c>
      <c r="B386" s="2823"/>
      <c r="C386" s="2823"/>
      <c r="D386" s="2823"/>
    </row>
    <row r="387" spans="1:4" ht="15" customHeight="1">
      <c r="A387" s="2824"/>
      <c r="B387" s="2824"/>
      <c r="C387" s="2824"/>
      <c r="D387" s="2824"/>
    </row>
    <row r="388" spans="1:4" ht="15" customHeight="1">
      <c r="A388" s="1549" t="s">
        <v>1514</v>
      </c>
      <c r="B388" s="1553" t="s">
        <v>930</v>
      </c>
      <c r="C388" s="1553" t="s">
        <v>931</v>
      </c>
      <c r="D388" s="1548" t="s">
        <v>285</v>
      </c>
    </row>
    <row r="389" spans="1:4" ht="15" customHeight="1">
      <c r="A389" s="1554" t="s">
        <v>1528</v>
      </c>
      <c r="B389" s="1555">
        <v>80983.465624241842</v>
      </c>
      <c r="C389" s="1555">
        <v>5780.314412538205</v>
      </c>
      <c r="D389" s="1555">
        <v>86763.780036780037</v>
      </c>
    </row>
    <row r="390" spans="1:4" ht="15" customHeight="1">
      <c r="A390" s="1556" t="s">
        <v>1515</v>
      </c>
      <c r="B390" s="1557">
        <v>334.86228284094005</v>
      </c>
      <c r="C390" s="1557">
        <v>118.52532495910484</v>
      </c>
      <c r="D390" s="1557">
        <v>453.38760780004486</v>
      </c>
    </row>
    <row r="391" spans="1:4" ht="15" customHeight="1">
      <c r="A391" s="1556" t="s">
        <v>1516</v>
      </c>
      <c r="B391" s="1557">
        <v>6800.6868555257834</v>
      </c>
      <c r="C391" s="1557">
        <v>1073.6166812181259</v>
      </c>
      <c r="D391" s="1557">
        <v>7874.3035367439097</v>
      </c>
    </row>
    <row r="392" spans="1:4" ht="15" customHeight="1">
      <c r="A392" s="1556" t="s">
        <v>1517</v>
      </c>
      <c r="B392" s="1557">
        <v>15518.213325517438</v>
      </c>
      <c r="C392" s="1557">
        <v>1328.0286947449363</v>
      </c>
      <c r="D392" s="1557">
        <v>16846.242020262373</v>
      </c>
    </row>
    <row r="393" spans="1:4" ht="15" customHeight="1">
      <c r="A393" s="1556" t="s">
        <v>1518</v>
      </c>
      <c r="B393" s="1557">
        <v>17649.131295528361</v>
      </c>
      <c r="C393" s="1557">
        <v>1288.9370154515966</v>
      </c>
      <c r="D393" s="1557">
        <v>18938.068310979957</v>
      </c>
    </row>
    <row r="394" spans="1:4" ht="15" customHeight="1">
      <c r="A394" s="1556" t="s">
        <v>1519</v>
      </c>
      <c r="B394" s="1557">
        <v>15197.904369920399</v>
      </c>
      <c r="C394" s="1557">
        <v>893.6763102159822</v>
      </c>
      <c r="D394" s="1557">
        <v>16091.580680136381</v>
      </c>
    </row>
    <row r="395" spans="1:4" ht="15" customHeight="1">
      <c r="A395" s="1556" t="s">
        <v>1520</v>
      </c>
      <c r="B395" s="1557">
        <v>11313.648420439938</v>
      </c>
      <c r="C395" s="1557">
        <v>541.23395879617374</v>
      </c>
      <c r="D395" s="1557">
        <v>11854.882379236113</v>
      </c>
    </row>
    <row r="396" spans="1:4" ht="15" customHeight="1">
      <c r="A396" s="1556" t="s">
        <v>1521</v>
      </c>
      <c r="B396" s="1557">
        <v>7858.0569155792473</v>
      </c>
      <c r="C396" s="1557">
        <v>338.89369629360243</v>
      </c>
      <c r="D396" s="1557">
        <v>8196.9506118728495</v>
      </c>
    </row>
    <row r="397" spans="1:4" ht="15" customHeight="1">
      <c r="A397" s="1556" t="s">
        <v>1522</v>
      </c>
      <c r="B397" s="1557">
        <v>4160.5303678323089</v>
      </c>
      <c r="C397" s="1557">
        <v>149.04391233657111</v>
      </c>
      <c r="D397" s="1557">
        <v>4309.5742801688803</v>
      </c>
    </row>
    <row r="398" spans="1:4" ht="15" customHeight="1">
      <c r="A398" s="1556" t="s">
        <v>1523</v>
      </c>
      <c r="B398" s="1557">
        <v>1811.8678618377935</v>
      </c>
      <c r="C398" s="1557">
        <v>43.259697363269652</v>
      </c>
      <c r="D398" s="1557">
        <v>1855.1275592010631</v>
      </c>
    </row>
    <row r="399" spans="1:4" ht="15" customHeight="1">
      <c r="A399" s="1556" t="s">
        <v>1524</v>
      </c>
      <c r="B399" s="1557">
        <v>274.069193778125</v>
      </c>
      <c r="C399" s="1557">
        <v>0</v>
      </c>
      <c r="D399" s="1557">
        <v>274.069193778125</v>
      </c>
    </row>
    <row r="400" spans="1:4" ht="15" customHeight="1">
      <c r="A400" s="1556" t="s">
        <v>1525</v>
      </c>
      <c r="B400" s="1557">
        <v>64.494735441524085</v>
      </c>
      <c r="C400" s="1557">
        <v>5.0991211588423297</v>
      </c>
      <c r="D400" s="1557">
        <v>69.593856600366422</v>
      </c>
    </row>
    <row r="401" spans="1:4" ht="15" customHeight="1">
      <c r="A401" s="1558" t="s">
        <v>939</v>
      </c>
      <c r="B401" s="1555">
        <v>4517.3241473122807</v>
      </c>
      <c r="C401" s="1555">
        <v>509.54972237788019</v>
      </c>
      <c r="D401" s="1555">
        <v>5026.873869690161</v>
      </c>
    </row>
    <row r="402" spans="1:4" ht="15" customHeight="1">
      <c r="A402" s="1556" t="s">
        <v>1515</v>
      </c>
      <c r="B402" s="1557">
        <v>130.95965996885624</v>
      </c>
      <c r="C402" s="1557">
        <v>2.4917152783598708</v>
      </c>
      <c r="D402" s="1557">
        <v>133.45137524721611</v>
      </c>
    </row>
    <row r="403" spans="1:4" ht="15" customHeight="1">
      <c r="A403" s="1556" t="s">
        <v>1516</v>
      </c>
      <c r="B403" s="1557">
        <v>1109.1794454854792</v>
      </c>
      <c r="C403" s="1557">
        <v>108.39066749765114</v>
      </c>
      <c r="D403" s="1557">
        <v>1217.5701129831302</v>
      </c>
    </row>
    <row r="404" spans="1:4" ht="15" customHeight="1">
      <c r="A404" s="1556" t="s">
        <v>1517</v>
      </c>
      <c r="B404" s="1557">
        <v>1186.4091231548364</v>
      </c>
      <c r="C404" s="1557">
        <v>185.62941931954069</v>
      </c>
      <c r="D404" s="1557">
        <v>1372.038542474377</v>
      </c>
    </row>
    <row r="405" spans="1:4" ht="15" customHeight="1">
      <c r="A405" s="1556" t="s">
        <v>1518</v>
      </c>
      <c r="B405" s="1557">
        <v>622.31599151118041</v>
      </c>
      <c r="C405" s="1557">
        <v>110.87886861798488</v>
      </c>
      <c r="D405" s="1557">
        <v>733.19486012916525</v>
      </c>
    </row>
    <row r="406" spans="1:4" ht="15" customHeight="1">
      <c r="A406" s="1556" t="s">
        <v>1519</v>
      </c>
      <c r="B406" s="1557">
        <v>512.62034916767686</v>
      </c>
      <c r="C406" s="1557">
        <v>57.308419552031438</v>
      </c>
      <c r="D406" s="1557">
        <v>569.92876871970827</v>
      </c>
    </row>
    <row r="407" spans="1:4" ht="15" customHeight="1">
      <c r="A407" s="1556" t="s">
        <v>1520</v>
      </c>
      <c r="B407" s="1557">
        <v>383.89918355345492</v>
      </c>
      <c r="C407" s="1557">
        <v>26.162748282398681</v>
      </c>
      <c r="D407" s="1557">
        <v>410.06193183585361</v>
      </c>
    </row>
    <row r="408" spans="1:4" ht="15" customHeight="1">
      <c r="A408" s="1556" t="s">
        <v>1521</v>
      </c>
      <c r="B408" s="1557">
        <v>235.04400099017755</v>
      </c>
      <c r="C408" s="1557">
        <v>9.9668689097404037</v>
      </c>
      <c r="D408" s="1557">
        <v>245.01086989991796</v>
      </c>
    </row>
    <row r="409" spans="1:4" ht="15" customHeight="1">
      <c r="A409" s="1556" t="s">
        <v>1522</v>
      </c>
      <c r="B409" s="1557">
        <v>163.41072043568576</v>
      </c>
      <c r="C409" s="1557">
        <v>4.983417272884326</v>
      </c>
      <c r="D409" s="1557">
        <v>168.3941377085701</v>
      </c>
    </row>
    <row r="410" spans="1:4" ht="15" customHeight="1">
      <c r="A410" s="1556" t="s">
        <v>1523</v>
      </c>
      <c r="B410" s="1557">
        <v>115.28287509201411</v>
      </c>
      <c r="C410" s="1557">
        <v>3.7375976472886743</v>
      </c>
      <c r="D410" s="1557">
        <v>119.02047273930279</v>
      </c>
    </row>
    <row r="411" spans="1:4" ht="15" customHeight="1">
      <c r="A411" s="1556" t="s">
        <v>1524</v>
      </c>
      <c r="B411" s="1557">
        <v>35.817340336874011</v>
      </c>
      <c r="C411" s="1557">
        <v>0</v>
      </c>
      <c r="D411" s="1557">
        <v>35.817340336874011</v>
      </c>
    </row>
    <row r="412" spans="1:4" ht="15" customHeight="1">
      <c r="A412" s="1556" t="s">
        <v>1525</v>
      </c>
      <c r="B412" s="1557">
        <v>22.385457616044668</v>
      </c>
      <c r="C412" s="1557">
        <v>0</v>
      </c>
      <c r="D412" s="1557">
        <v>22.385457616044668</v>
      </c>
    </row>
    <row r="413" spans="1:4" ht="15" customHeight="1">
      <c r="A413" s="1558" t="s">
        <v>940</v>
      </c>
      <c r="B413" s="1555">
        <v>76466.141476929581</v>
      </c>
      <c r="C413" s="1555">
        <v>5270.7646901603266</v>
      </c>
      <c r="D413" s="1555">
        <v>81736.90616708991</v>
      </c>
    </row>
    <row r="414" spans="1:4" ht="15" customHeight="1">
      <c r="A414" s="1556" t="s">
        <v>1515</v>
      </c>
      <c r="B414" s="1557">
        <v>203.90262287208381</v>
      </c>
      <c r="C414" s="1557">
        <v>116.03360968074496</v>
      </c>
      <c r="D414" s="1557">
        <v>319.93623255282876</v>
      </c>
    </row>
    <row r="415" spans="1:4" ht="15" customHeight="1">
      <c r="A415" s="1556" t="s">
        <v>1516</v>
      </c>
      <c r="B415" s="1557">
        <v>5691.5074100403044</v>
      </c>
      <c r="C415" s="1557">
        <v>965.22601372047473</v>
      </c>
      <c r="D415" s="1557">
        <v>6656.7334237607793</v>
      </c>
    </row>
    <row r="416" spans="1:4" ht="15" customHeight="1">
      <c r="A416" s="1556" t="s">
        <v>1517</v>
      </c>
      <c r="B416" s="1557">
        <v>14331.804202362602</v>
      </c>
      <c r="C416" s="1557">
        <v>1142.3992754253957</v>
      </c>
      <c r="D416" s="1557">
        <v>15474.203477787998</v>
      </c>
    </row>
    <row r="417" spans="1:4" ht="15" customHeight="1">
      <c r="A417" s="1556" t="s">
        <v>1518</v>
      </c>
      <c r="B417" s="1557">
        <v>17026.815304017182</v>
      </c>
      <c r="C417" s="1557">
        <v>1178.0581468336118</v>
      </c>
      <c r="D417" s="1557">
        <v>18204.873450850795</v>
      </c>
    </row>
    <row r="418" spans="1:4" ht="15" customHeight="1">
      <c r="A418" s="1556" t="s">
        <v>1519</v>
      </c>
      <c r="B418" s="1557">
        <v>14685.284020752722</v>
      </c>
      <c r="C418" s="1557">
        <v>836.36789066395079</v>
      </c>
      <c r="D418" s="1557">
        <v>15521.651911416673</v>
      </c>
    </row>
    <row r="419" spans="1:4" ht="15" customHeight="1">
      <c r="A419" s="1556" t="s">
        <v>1520</v>
      </c>
      <c r="B419" s="1557">
        <v>10929.749236886484</v>
      </c>
      <c r="C419" s="1557">
        <v>515.0712105137751</v>
      </c>
      <c r="D419" s="1557">
        <v>11444.82044740026</v>
      </c>
    </row>
    <row r="420" spans="1:4" ht="15" customHeight="1">
      <c r="A420" s="1556" t="s">
        <v>1521</v>
      </c>
      <c r="B420" s="1557">
        <v>7623.0129145890696</v>
      </c>
      <c r="C420" s="1557">
        <v>328.92682738386202</v>
      </c>
      <c r="D420" s="1557">
        <v>7951.9397419729321</v>
      </c>
    </row>
    <row r="421" spans="1:4" ht="15" customHeight="1">
      <c r="A421" s="1556" t="s">
        <v>1522</v>
      </c>
      <c r="B421" s="1557">
        <v>3997.1196473966229</v>
      </c>
      <c r="C421" s="1557">
        <v>144.06049506368677</v>
      </c>
      <c r="D421" s="1557">
        <v>4141.18014246031</v>
      </c>
    </row>
    <row r="422" spans="1:4" ht="15" customHeight="1">
      <c r="A422" s="1556" t="s">
        <v>1523</v>
      </c>
      <c r="B422" s="1557">
        <v>1696.5849867457794</v>
      </c>
      <c r="C422" s="1557">
        <v>39.522099715980978</v>
      </c>
      <c r="D422" s="1557">
        <v>1736.1070864617604</v>
      </c>
    </row>
    <row r="423" spans="1:4" ht="15" customHeight="1">
      <c r="A423" s="1556" t="s">
        <v>1524</v>
      </c>
      <c r="B423" s="1557">
        <v>238.25185344125097</v>
      </c>
      <c r="C423" s="1557">
        <v>0</v>
      </c>
      <c r="D423" s="1557">
        <v>238.25185344125097</v>
      </c>
    </row>
    <row r="424" spans="1:4" ht="15" customHeight="1">
      <c r="A424" s="1559" t="s">
        <v>1525</v>
      </c>
      <c r="B424" s="1560">
        <v>42.109277825479424</v>
      </c>
      <c r="C424" s="1560">
        <v>5.0991211588423297</v>
      </c>
      <c r="D424" s="1560">
        <v>47.208398984321754</v>
      </c>
    </row>
    <row r="425" spans="1:4">
      <c r="A425" s="1532" t="s">
        <v>1507</v>
      </c>
    </row>
    <row r="426" spans="1:4">
      <c r="A426" s="1562" t="s">
        <v>1526</v>
      </c>
    </row>
    <row r="427" spans="1:4">
      <c r="A427" s="1567"/>
    </row>
    <row r="428" spans="1:4" ht="15" customHeight="1">
      <c r="A428" s="2823" t="s">
        <v>1536</v>
      </c>
      <c r="B428" s="2823"/>
      <c r="C428" s="2823"/>
      <c r="D428" s="2823"/>
    </row>
    <row r="429" spans="1:4" ht="15" customHeight="1">
      <c r="A429" s="2824"/>
      <c r="B429" s="2824"/>
      <c r="C429" s="2824"/>
      <c r="D429" s="2824"/>
    </row>
    <row r="430" spans="1:4" ht="15" customHeight="1">
      <c r="A430" s="1549" t="s">
        <v>1514</v>
      </c>
      <c r="B430" s="1553" t="s">
        <v>930</v>
      </c>
      <c r="C430" s="1553" t="s">
        <v>931</v>
      </c>
      <c r="D430" s="1548" t="s">
        <v>285</v>
      </c>
    </row>
    <row r="431" spans="1:4" ht="15" customHeight="1">
      <c r="A431" s="1554" t="s">
        <v>1528</v>
      </c>
      <c r="B431" s="1555">
        <v>10399.160195386308</v>
      </c>
      <c r="C431" s="1555">
        <v>477.38402090560152</v>
      </c>
      <c r="D431" s="1555">
        <v>10876.54421629191</v>
      </c>
    </row>
    <row r="432" spans="1:4" ht="15" customHeight="1">
      <c r="A432" s="1556" t="s">
        <v>1515</v>
      </c>
      <c r="B432" s="1557">
        <v>61.264239300506652</v>
      </c>
      <c r="C432" s="1557">
        <v>19.000058962160665</v>
      </c>
      <c r="D432" s="1557">
        <v>80.264298262667324</v>
      </c>
    </row>
    <row r="433" spans="1:4" ht="15" customHeight="1">
      <c r="A433" s="1556" t="s">
        <v>1516</v>
      </c>
      <c r="B433" s="1557">
        <v>1052.0301984019504</v>
      </c>
      <c r="C433" s="1557">
        <v>96.004765968364993</v>
      </c>
      <c r="D433" s="1557">
        <v>1148.0349643703155</v>
      </c>
    </row>
    <row r="434" spans="1:4" ht="15" customHeight="1">
      <c r="A434" s="1556" t="s">
        <v>1517</v>
      </c>
      <c r="B434" s="1557">
        <v>1744.7494772189129</v>
      </c>
      <c r="C434" s="1557">
        <v>121.44373777041169</v>
      </c>
      <c r="D434" s="1557">
        <v>1866.1932149893246</v>
      </c>
    </row>
    <row r="435" spans="1:4" ht="15" customHeight="1">
      <c r="A435" s="1556" t="s">
        <v>1518</v>
      </c>
      <c r="B435" s="1557">
        <v>1815.9344870290424</v>
      </c>
      <c r="C435" s="1557">
        <v>79.825872256853401</v>
      </c>
      <c r="D435" s="1557">
        <v>1895.7603592858959</v>
      </c>
    </row>
    <row r="436" spans="1:4" ht="15" customHeight="1">
      <c r="A436" s="1556" t="s">
        <v>1519</v>
      </c>
      <c r="B436" s="1557">
        <v>1505.0133075484052</v>
      </c>
      <c r="C436" s="1557">
        <v>71.033175480740766</v>
      </c>
      <c r="D436" s="1557">
        <v>1576.046483029146</v>
      </c>
    </row>
    <row r="437" spans="1:4" ht="15" customHeight="1">
      <c r="A437" s="1556" t="s">
        <v>1520</v>
      </c>
      <c r="B437" s="1557">
        <v>1327.6275213540159</v>
      </c>
      <c r="C437" s="1557">
        <v>34.282099729712357</v>
      </c>
      <c r="D437" s="1557">
        <v>1361.9096210837283</v>
      </c>
    </row>
    <row r="438" spans="1:4" ht="15" customHeight="1">
      <c r="A438" s="1556" t="s">
        <v>1521</v>
      </c>
      <c r="B438" s="1557">
        <v>1377.5094633778695</v>
      </c>
      <c r="C438" s="1557">
        <v>36.773318017505225</v>
      </c>
      <c r="D438" s="1557">
        <v>1414.2827813953747</v>
      </c>
    </row>
    <row r="439" spans="1:4" ht="15" customHeight="1">
      <c r="A439" s="1556" t="s">
        <v>1522</v>
      </c>
      <c r="B439" s="1557">
        <v>945.24962700994377</v>
      </c>
      <c r="C439" s="1557">
        <v>16.505456891105577</v>
      </c>
      <c r="D439" s="1557">
        <v>961.75508390104937</v>
      </c>
    </row>
    <row r="440" spans="1:4" ht="15" customHeight="1">
      <c r="A440" s="1556" t="s">
        <v>1523</v>
      </c>
      <c r="B440" s="1557">
        <v>485.47159164672939</v>
      </c>
      <c r="C440" s="1557">
        <v>1.2696851922651002</v>
      </c>
      <c r="D440" s="1557">
        <v>486.74127683899451</v>
      </c>
    </row>
    <row r="441" spans="1:4" ht="15" customHeight="1">
      <c r="A441" s="1556" t="s">
        <v>1524</v>
      </c>
      <c r="B441" s="1557">
        <v>70.967725525405839</v>
      </c>
      <c r="C441" s="1557">
        <v>1.2458506364818291</v>
      </c>
      <c r="D441" s="1557">
        <v>72.213576161887673</v>
      </c>
    </row>
    <row r="442" spans="1:4" ht="15" customHeight="1">
      <c r="A442" s="1556" t="s">
        <v>1525</v>
      </c>
      <c r="B442" s="1557">
        <v>13.342556973524943</v>
      </c>
      <c r="C442" s="1557">
        <v>0</v>
      </c>
      <c r="D442" s="1557">
        <v>13.342556973524943</v>
      </c>
    </row>
    <row r="443" spans="1:4" ht="15" customHeight="1">
      <c r="A443" s="1558" t="s">
        <v>939</v>
      </c>
      <c r="B443" s="1555">
        <v>908.60712222632469</v>
      </c>
      <c r="C443" s="1555">
        <v>68.52172877575002</v>
      </c>
      <c r="D443" s="1555">
        <v>977.12885100207495</v>
      </c>
    </row>
    <row r="444" spans="1:4" ht="15" customHeight="1">
      <c r="A444" s="1556" t="s">
        <v>1515</v>
      </c>
      <c r="B444" s="1557">
        <v>38.000161508363732</v>
      </c>
      <c r="C444" s="1557">
        <v>2.4917152783598708</v>
      </c>
      <c r="D444" s="1557">
        <v>40.491876786723601</v>
      </c>
    </row>
    <row r="445" spans="1:4" ht="15" customHeight="1">
      <c r="A445" s="1556" t="s">
        <v>1516</v>
      </c>
      <c r="B445" s="1557">
        <v>208.98957047123935</v>
      </c>
      <c r="C445" s="1557">
        <v>26.163264568398549</v>
      </c>
      <c r="D445" s="1557">
        <v>235.15283503963789</v>
      </c>
    </row>
    <row r="446" spans="1:4" ht="15" customHeight="1">
      <c r="A446" s="1556" t="s">
        <v>1517</v>
      </c>
      <c r="B446" s="1557">
        <v>248.10552479011608</v>
      </c>
      <c r="C446" s="1557">
        <v>23.670865550813911</v>
      </c>
      <c r="D446" s="1557">
        <v>271.77639034092999</v>
      </c>
    </row>
    <row r="447" spans="1:4" ht="15" customHeight="1">
      <c r="A447" s="1556" t="s">
        <v>1518</v>
      </c>
      <c r="B447" s="1557">
        <v>154.23044238730697</v>
      </c>
      <c r="C447" s="1557">
        <v>8.7208098913021814</v>
      </c>
      <c r="D447" s="1557">
        <v>162.95125227860916</v>
      </c>
    </row>
    <row r="448" spans="1:4" ht="15" customHeight="1">
      <c r="A448" s="1556" t="s">
        <v>1519</v>
      </c>
      <c r="B448" s="1557">
        <v>70.408608595644679</v>
      </c>
      <c r="C448" s="1557">
        <v>3.7375056229585719</v>
      </c>
      <c r="D448" s="1557">
        <v>74.146114218603245</v>
      </c>
    </row>
    <row r="449" spans="1:4" ht="15" customHeight="1">
      <c r="A449" s="1556" t="s">
        <v>1520</v>
      </c>
      <c r="B449" s="1557">
        <v>54.761331194661196</v>
      </c>
      <c r="C449" s="1557">
        <v>0</v>
      </c>
      <c r="D449" s="1557">
        <v>54.761331194661196</v>
      </c>
    </row>
    <row r="450" spans="1:4" ht="15" customHeight="1">
      <c r="A450" s="1556" t="s">
        <v>1521</v>
      </c>
      <c r="B450" s="1557">
        <v>58.114976762812539</v>
      </c>
      <c r="C450" s="1557">
        <v>2.4917172274351009</v>
      </c>
      <c r="D450" s="1557">
        <v>60.606693990247642</v>
      </c>
    </row>
    <row r="451" spans="1:4" ht="15" customHeight="1">
      <c r="A451" s="1556" t="s">
        <v>1522</v>
      </c>
      <c r="B451" s="1557">
        <v>33.527702328212719</v>
      </c>
      <c r="C451" s="1557">
        <v>0</v>
      </c>
      <c r="D451" s="1557">
        <v>33.527702328212719</v>
      </c>
    </row>
    <row r="452" spans="1:4" ht="15" customHeight="1">
      <c r="A452" s="1556" t="s">
        <v>1523</v>
      </c>
      <c r="B452" s="1557">
        <v>29.057334350138088</v>
      </c>
      <c r="C452" s="1557">
        <v>0</v>
      </c>
      <c r="D452" s="1557">
        <v>29.057334350138088</v>
      </c>
    </row>
    <row r="453" spans="1:4" ht="15" customHeight="1">
      <c r="A453" s="1556" t="s">
        <v>1524</v>
      </c>
      <c r="B453" s="1557">
        <v>7.8234127535669566</v>
      </c>
      <c r="C453" s="1557">
        <v>1.2458506364818291</v>
      </c>
      <c r="D453" s="1557">
        <v>9.0692633900487856</v>
      </c>
    </row>
    <row r="454" spans="1:4" ht="15" customHeight="1">
      <c r="A454" s="1556" t="s">
        <v>1525</v>
      </c>
      <c r="B454" s="1557">
        <v>5.5880570842625117</v>
      </c>
      <c r="C454" s="1557">
        <v>0</v>
      </c>
      <c r="D454" s="1557">
        <v>5.5880570842625117</v>
      </c>
    </row>
    <row r="455" spans="1:4" ht="15" customHeight="1">
      <c r="A455" s="1558" t="s">
        <v>940</v>
      </c>
      <c r="B455" s="1555">
        <v>9490.5530731599829</v>
      </c>
      <c r="C455" s="1555">
        <v>408.86229212985154</v>
      </c>
      <c r="D455" s="1555">
        <v>9899.4153652898349</v>
      </c>
    </row>
    <row r="456" spans="1:4" ht="15" customHeight="1">
      <c r="A456" s="1556" t="s">
        <v>1515</v>
      </c>
      <c r="B456" s="1557">
        <v>23.26407779214292</v>
      </c>
      <c r="C456" s="1557">
        <v>16.508343683800796</v>
      </c>
      <c r="D456" s="1557">
        <v>39.772421475943716</v>
      </c>
    </row>
    <row r="457" spans="1:4" ht="15" customHeight="1">
      <c r="A457" s="1556" t="s">
        <v>1516</v>
      </c>
      <c r="B457" s="1557">
        <v>843.04062793071103</v>
      </c>
      <c r="C457" s="1557">
        <v>69.841501399966447</v>
      </c>
      <c r="D457" s="1557">
        <v>912.88212933067746</v>
      </c>
    </row>
    <row r="458" spans="1:4" ht="15" customHeight="1">
      <c r="A458" s="1556" t="s">
        <v>1517</v>
      </c>
      <c r="B458" s="1557">
        <v>1496.6439524287969</v>
      </c>
      <c r="C458" s="1557">
        <v>97.772872219597772</v>
      </c>
      <c r="D458" s="1557">
        <v>1594.4168246483946</v>
      </c>
    </row>
    <row r="459" spans="1:4" ht="15" customHeight="1">
      <c r="A459" s="1556" t="s">
        <v>1518</v>
      </c>
      <c r="B459" s="1557">
        <v>1661.7040446417354</v>
      </c>
      <c r="C459" s="1557">
        <v>71.10506236555122</v>
      </c>
      <c r="D459" s="1557">
        <v>1732.8091070072867</v>
      </c>
    </row>
    <row r="460" spans="1:4" ht="15" customHeight="1">
      <c r="A460" s="1556" t="s">
        <v>1519</v>
      </c>
      <c r="B460" s="1557">
        <v>1434.6046989527606</v>
      </c>
      <c r="C460" s="1557">
        <v>67.295669857782201</v>
      </c>
      <c r="D460" s="1557">
        <v>1501.9003688105429</v>
      </c>
    </row>
    <row r="461" spans="1:4" ht="15" customHeight="1">
      <c r="A461" s="1556" t="s">
        <v>1520</v>
      </c>
      <c r="B461" s="1557">
        <v>1272.8661901593548</v>
      </c>
      <c r="C461" s="1557">
        <v>34.282099729712357</v>
      </c>
      <c r="D461" s="1557">
        <v>1307.1482898890672</v>
      </c>
    </row>
    <row r="462" spans="1:4" ht="15" customHeight="1">
      <c r="A462" s="1556" t="s">
        <v>1521</v>
      </c>
      <c r="B462" s="1557">
        <v>1319.3944866150568</v>
      </c>
      <c r="C462" s="1557">
        <v>34.281600790070122</v>
      </c>
      <c r="D462" s="1557">
        <v>1353.676087405127</v>
      </c>
    </row>
    <row r="463" spans="1:4" ht="15" customHeight="1">
      <c r="A463" s="1556" t="s">
        <v>1522</v>
      </c>
      <c r="B463" s="1557">
        <v>911.72192468173102</v>
      </c>
      <c r="C463" s="1557">
        <v>16.505456891105577</v>
      </c>
      <c r="D463" s="1557">
        <v>928.22738157283663</v>
      </c>
    </row>
    <row r="464" spans="1:4" ht="15" customHeight="1">
      <c r="A464" s="1556" t="s">
        <v>1523</v>
      </c>
      <c r="B464" s="1557">
        <v>456.4142572965913</v>
      </c>
      <c r="C464" s="1557">
        <v>1.2696851922651002</v>
      </c>
      <c r="D464" s="1557">
        <v>457.68394248885642</v>
      </c>
    </row>
    <row r="465" spans="1:4" ht="15" customHeight="1">
      <c r="A465" s="1556" t="s">
        <v>1524</v>
      </c>
      <c r="B465" s="1557">
        <v>63.144312771838884</v>
      </c>
      <c r="C465" s="1557">
        <v>0</v>
      </c>
      <c r="D465" s="1557">
        <v>63.144312771838884</v>
      </c>
    </row>
    <row r="466" spans="1:4" ht="15" customHeight="1">
      <c r="A466" s="1559" t="s">
        <v>1525</v>
      </c>
      <c r="B466" s="1560">
        <v>7.7544998892624308</v>
      </c>
      <c r="C466" s="1560">
        <v>0</v>
      </c>
      <c r="D466" s="1560">
        <v>7.7544998892624308</v>
      </c>
    </row>
    <row r="467" spans="1:4" ht="15" customHeight="1">
      <c r="A467" s="1532" t="s">
        <v>1507</v>
      </c>
    </row>
    <row r="468" spans="1:4" ht="15" customHeight="1">
      <c r="A468" s="1562" t="s">
        <v>1526</v>
      </c>
    </row>
    <row r="469" spans="1:4" ht="15" customHeight="1">
      <c r="A469" s="1562"/>
    </row>
    <row r="470" spans="1:4" ht="15" customHeight="1">
      <c r="A470" s="2823" t="s">
        <v>1537</v>
      </c>
      <c r="B470" s="2823"/>
      <c r="C470" s="2823"/>
      <c r="D470" s="2823"/>
    </row>
    <row r="471" spans="1:4" ht="15" customHeight="1">
      <c r="A471" s="2824"/>
      <c r="B471" s="2824"/>
      <c r="C471" s="2824"/>
      <c r="D471" s="2824"/>
    </row>
    <row r="472" spans="1:4" ht="15" customHeight="1">
      <c r="A472" s="1549" t="s">
        <v>1514</v>
      </c>
      <c r="B472" s="1553" t="s">
        <v>930</v>
      </c>
      <c r="C472" s="1553" t="s">
        <v>931</v>
      </c>
      <c r="D472" s="1548" t="s">
        <v>285</v>
      </c>
    </row>
    <row r="473" spans="1:4" ht="15" customHeight="1">
      <c r="A473" s="1554" t="s">
        <v>1528</v>
      </c>
      <c r="B473" s="1572">
        <v>100.00000000000001</v>
      </c>
      <c r="C473" s="1572">
        <v>100</v>
      </c>
      <c r="D473" s="1572">
        <v>100</v>
      </c>
    </row>
    <row r="474" spans="1:4" ht="15" customHeight="1">
      <c r="A474" s="1556" t="s">
        <v>1515</v>
      </c>
      <c r="B474" s="1573">
        <v>0.6874035157561601</v>
      </c>
      <c r="C474" s="1573">
        <v>1.5604189529454926</v>
      </c>
      <c r="D474" s="1573">
        <v>0.82264737654919928</v>
      </c>
    </row>
    <row r="475" spans="1:4" ht="15" customHeight="1">
      <c r="A475" s="1556" t="s">
        <v>1516</v>
      </c>
      <c r="B475" s="1573">
        <v>9.5975949680342936</v>
      </c>
      <c r="C475" s="1573">
        <v>17.408349651160975</v>
      </c>
      <c r="D475" s="1573">
        <v>10.807604063010091</v>
      </c>
    </row>
    <row r="476" spans="1:4" ht="15" customHeight="1">
      <c r="A476" s="1556" t="s">
        <v>1517</v>
      </c>
      <c r="B476" s="1573">
        <v>19.091955124022757</v>
      </c>
      <c r="C476" s="1573">
        <v>25.980026569751637</v>
      </c>
      <c r="D476" s="1573">
        <v>20.159026032571457</v>
      </c>
    </row>
    <row r="477" spans="1:4" ht="15" customHeight="1">
      <c r="A477" s="1556" t="s">
        <v>1518</v>
      </c>
      <c r="B477" s="1573">
        <v>20.446439430202794</v>
      </c>
      <c r="C477" s="1573">
        <v>21.565587340973639</v>
      </c>
      <c r="D477" s="1573">
        <v>20.619813093260124</v>
      </c>
    </row>
    <row r="478" spans="1:4" ht="15" customHeight="1">
      <c r="A478" s="1556" t="s">
        <v>1519</v>
      </c>
      <c r="B478" s="1573">
        <v>17.245591306294237</v>
      </c>
      <c r="C478" s="1573">
        <v>14.843261672020674</v>
      </c>
      <c r="D478" s="1573">
        <v>16.873432555376041</v>
      </c>
    </row>
    <row r="479" spans="1:4" ht="15" customHeight="1">
      <c r="A479" s="1556" t="s">
        <v>1520</v>
      </c>
      <c r="B479" s="1573">
        <v>13.300835576584221</v>
      </c>
      <c r="C479" s="1573">
        <v>9.1334184166417565</v>
      </c>
      <c r="D479" s="1573">
        <v>12.655236928225444</v>
      </c>
    </row>
    <row r="480" spans="1:4" ht="15" customHeight="1">
      <c r="A480" s="1556" t="s">
        <v>1521</v>
      </c>
      <c r="B480" s="1573">
        <v>9.8020452540670355</v>
      </c>
      <c r="C480" s="1573">
        <v>5.3623541801593779</v>
      </c>
      <c r="D480" s="1573">
        <v>9.1142670820145675</v>
      </c>
    </row>
    <row r="481" spans="1:4" ht="15" customHeight="1">
      <c r="A481" s="1556" t="s">
        <v>1522</v>
      </c>
      <c r="B481" s="1573">
        <v>6.0712843179105995</v>
      </c>
      <c r="C481" s="1573">
        <v>2.8457977951931208</v>
      </c>
      <c r="D481" s="1573">
        <v>5.571605581790358</v>
      </c>
    </row>
    <row r="482" spans="1:4" ht="15" customHeight="1">
      <c r="A482" s="1556" t="s">
        <v>1523</v>
      </c>
      <c r="B482" s="1573">
        <v>2.8265094384884608</v>
      </c>
      <c r="C482" s="1573">
        <v>0.98837188856683766</v>
      </c>
      <c r="D482" s="1573">
        <v>2.5417529401149457</v>
      </c>
    </row>
    <row r="483" spans="1:4" ht="15" customHeight="1">
      <c r="A483" s="1556" t="s">
        <v>1524</v>
      </c>
      <c r="B483" s="1573">
        <v>0.70547996493973619</v>
      </c>
      <c r="C483" s="1573">
        <v>0.23244335607187586</v>
      </c>
      <c r="D483" s="1573">
        <v>0.63219913329063704</v>
      </c>
    </row>
    <row r="484" spans="1:4" ht="15" customHeight="1">
      <c r="A484" s="1556" t="s">
        <v>1525</v>
      </c>
      <c r="B484" s="1573">
        <v>0.22486110369970666</v>
      </c>
      <c r="C484" s="1573">
        <v>7.9970176514636601E-2</v>
      </c>
      <c r="D484" s="1573">
        <v>0.202415213797141</v>
      </c>
    </row>
    <row r="485" spans="1:4" ht="15" customHeight="1">
      <c r="A485" s="1558" t="s">
        <v>939</v>
      </c>
      <c r="B485" s="1572">
        <v>100.00000000000003</v>
      </c>
      <c r="C485" s="1572">
        <v>100</v>
      </c>
      <c r="D485" s="1572">
        <v>100</v>
      </c>
    </row>
    <row r="486" spans="1:4" ht="15" customHeight="1">
      <c r="A486" s="1556" t="s">
        <v>1515</v>
      </c>
      <c r="B486" s="1573">
        <v>3.8705333683657384</v>
      </c>
      <c r="C486" s="1573">
        <v>0.82242478240010952</v>
      </c>
      <c r="D486" s="1573">
        <v>3.2275729635136128</v>
      </c>
    </row>
    <row r="487" spans="1:4" ht="15" customHeight="1">
      <c r="A487" s="1556" t="s">
        <v>1516</v>
      </c>
      <c r="B487" s="1573">
        <v>21.600761954808203</v>
      </c>
      <c r="C487" s="1573">
        <v>15.817969981495441</v>
      </c>
      <c r="D487" s="1573">
        <v>20.380954272937537</v>
      </c>
    </row>
    <row r="488" spans="1:4" ht="15" customHeight="1">
      <c r="A488" s="1556" t="s">
        <v>1517</v>
      </c>
      <c r="B488" s="1573">
        <v>24.607527588018925</v>
      </c>
      <c r="C488" s="1573">
        <v>37.063943526831608</v>
      </c>
      <c r="D488" s="1573">
        <v>27.23505282511222</v>
      </c>
    </row>
    <row r="489" spans="1:4" ht="15" customHeight="1">
      <c r="A489" s="1556" t="s">
        <v>1518</v>
      </c>
      <c r="B489" s="1573">
        <v>16.799132947976886</v>
      </c>
      <c r="C489" s="1573">
        <v>23.651566033856486</v>
      </c>
      <c r="D489" s="1573">
        <v>18.244568052029607</v>
      </c>
    </row>
    <row r="490" spans="1:4" ht="15" customHeight="1">
      <c r="A490" s="1556" t="s">
        <v>1519</v>
      </c>
      <c r="B490" s="1573">
        <v>12.097674724119813</v>
      </c>
      <c r="C490" s="1573">
        <v>13.042286340895073</v>
      </c>
      <c r="D490" s="1573">
        <v>12.29692873703334</v>
      </c>
    </row>
    <row r="491" spans="1:4" ht="15" customHeight="1">
      <c r="A491" s="1556" t="s">
        <v>1520</v>
      </c>
      <c r="B491" s="1573">
        <v>7.7377824487651115</v>
      </c>
      <c r="C491" s="1573">
        <v>5.5719279007607412</v>
      </c>
      <c r="D491" s="1573">
        <v>7.2809225050454369</v>
      </c>
    </row>
    <row r="492" spans="1:4" ht="15" customHeight="1">
      <c r="A492" s="1556" t="s">
        <v>1521</v>
      </c>
      <c r="B492" s="1573">
        <v>5.4404230162900706</v>
      </c>
      <c r="C492" s="1573">
        <v>2.4604208073469946</v>
      </c>
      <c r="D492" s="1573">
        <v>4.8118288003411385</v>
      </c>
    </row>
    <row r="493" spans="1:4" ht="15" customHeight="1">
      <c r="A493" s="1556" t="s">
        <v>1522</v>
      </c>
      <c r="B493" s="1573">
        <v>3.6012217551234906</v>
      </c>
      <c r="C493" s="1573">
        <v>0.84983894181344688</v>
      </c>
      <c r="D493" s="1573">
        <v>3.0208519429409026</v>
      </c>
    </row>
    <row r="494" spans="1:4" ht="15" customHeight="1">
      <c r="A494" s="1556" t="s">
        <v>1523</v>
      </c>
      <c r="B494" s="1573">
        <v>2.4287309511297961</v>
      </c>
      <c r="C494" s="1573">
        <v>0.49345486944006578</v>
      </c>
      <c r="D494" s="1573">
        <v>2.0205086526483678</v>
      </c>
    </row>
    <row r="495" spans="1:4" ht="15" customHeight="1">
      <c r="A495" s="1556" t="s">
        <v>1524</v>
      </c>
      <c r="B495" s="1573">
        <v>1.203691539674199</v>
      </c>
      <c r="C495" s="1573">
        <v>0.1576314166266877</v>
      </c>
      <c r="D495" s="1573">
        <v>0.98303823246886424</v>
      </c>
    </row>
    <row r="496" spans="1:4" ht="15" customHeight="1">
      <c r="A496" s="1556" t="s">
        <v>1525</v>
      </c>
      <c r="B496" s="1573">
        <v>0.61251970572779846</v>
      </c>
      <c r="C496" s="1573">
        <v>6.8535398533342479E-2</v>
      </c>
      <c r="D496" s="1573">
        <v>0.49777301592896767</v>
      </c>
    </row>
    <row r="497" spans="1:5" ht="15" customHeight="1">
      <c r="A497" s="1558" t="s">
        <v>940</v>
      </c>
      <c r="B497" s="1572">
        <v>100.00000000000004</v>
      </c>
      <c r="C497" s="1572">
        <v>100</v>
      </c>
      <c r="D497" s="1572">
        <v>99.999999999999986</v>
      </c>
    </row>
    <row r="498" spans="1:5" ht="15" customHeight="1">
      <c r="A498" s="1556" t="s">
        <v>1515</v>
      </c>
      <c r="B498" s="1573">
        <v>0.37040279074592797</v>
      </c>
      <c r="C498" s="1573">
        <v>1.6727225889340127</v>
      </c>
      <c r="D498" s="1573">
        <v>0.56431566141339728</v>
      </c>
    </row>
    <row r="499" spans="1:5" ht="15" customHeight="1">
      <c r="A499" s="1556" t="s">
        <v>1516</v>
      </c>
      <c r="B499" s="1573">
        <v>8.4022266313933009</v>
      </c>
      <c r="C499" s="1573">
        <v>17.650364326390278</v>
      </c>
      <c r="D499" s="1573">
        <v>9.7792562452100871</v>
      </c>
    </row>
    <row r="500" spans="1:5" ht="15" customHeight="1">
      <c r="A500" s="1556" t="s">
        <v>1517</v>
      </c>
      <c r="B500" s="1573">
        <v>18.542671698308958</v>
      </c>
      <c r="C500" s="1573">
        <v>24.29334092241784</v>
      </c>
      <c r="D500" s="1573">
        <v>19.398935097711696</v>
      </c>
    </row>
    <row r="501" spans="1:5" ht="15" customHeight="1">
      <c r="A501" s="1556" t="s">
        <v>1518</v>
      </c>
      <c r="B501" s="1573">
        <v>20.809666459176267</v>
      </c>
      <c r="C501" s="1573">
        <v>21.248155305389666</v>
      </c>
      <c r="D501" s="1573">
        <v>20.874956590711701</v>
      </c>
    </row>
    <row r="502" spans="1:5" ht="15" customHeight="1">
      <c r="A502" s="1556" t="s">
        <v>1519</v>
      </c>
      <c r="B502" s="1573">
        <v>17.758260711692088</v>
      </c>
      <c r="C502" s="1573">
        <v>15.11732356313502</v>
      </c>
      <c r="D502" s="1573">
        <v>17.365030335833893</v>
      </c>
    </row>
    <row r="503" spans="1:5" ht="15" customHeight="1">
      <c r="A503" s="1556" t="s">
        <v>1520</v>
      </c>
      <c r="B503" s="1573">
        <v>13.854847494553379</v>
      </c>
      <c r="C503" s="1573">
        <v>9.6753852104668194</v>
      </c>
      <c r="D503" s="1573">
        <v>13.232533735305285</v>
      </c>
    </row>
    <row r="504" spans="1:5" ht="15" customHeight="1">
      <c r="A504" s="1556" t="s">
        <v>1521</v>
      </c>
      <c r="B504" s="1573">
        <v>10.236409378566243</v>
      </c>
      <c r="C504" s="1573">
        <v>5.8039534260211996</v>
      </c>
      <c r="D504" s="1573">
        <v>9.5764253569296542</v>
      </c>
    </row>
    <row r="505" spans="1:5" ht="15" customHeight="1">
      <c r="A505" s="1556" t="s">
        <v>1522</v>
      </c>
      <c r="B505" s="1573">
        <v>6.3172722792820863</v>
      </c>
      <c r="C505" s="1573">
        <v>3.149531138171108</v>
      </c>
      <c r="D505" s="1573">
        <v>5.8456018193390653</v>
      </c>
    </row>
    <row r="506" spans="1:5" ht="15" customHeight="1">
      <c r="A506" s="1556" t="s">
        <v>1523</v>
      </c>
      <c r="B506" s="1573">
        <v>2.8661233011723217</v>
      </c>
      <c r="C506" s="1573">
        <v>1.0636854655283763</v>
      </c>
      <c r="D506" s="1573">
        <v>2.5977438329375153</v>
      </c>
    </row>
    <row r="507" spans="1:5" ht="15" customHeight="1">
      <c r="A507" s="1556" t="s">
        <v>1524</v>
      </c>
      <c r="B507" s="1573">
        <v>0.65586419753086433</v>
      </c>
      <c r="C507" s="1573">
        <v>0.24382779940540347</v>
      </c>
      <c r="D507" s="1573">
        <v>0.59451278377584349</v>
      </c>
    </row>
    <row r="508" spans="1:5" ht="15" customHeight="1">
      <c r="A508" s="1559" t="s">
        <v>1525</v>
      </c>
      <c r="B508" s="1574">
        <v>0.18625505757858707</v>
      </c>
      <c r="C508" s="1574">
        <v>8.1710254140279354E-2</v>
      </c>
      <c r="D508" s="1574">
        <v>0.17068854083186033</v>
      </c>
    </row>
    <row r="509" spans="1:5" ht="15" customHeight="1">
      <c r="A509" s="1532" t="s">
        <v>1507</v>
      </c>
    </row>
    <row r="510" spans="1:5" ht="15" customHeight="1">
      <c r="A510" s="1562" t="s">
        <v>1526</v>
      </c>
    </row>
    <row r="511" spans="1:5" ht="15" customHeight="1">
      <c r="A511" s="1562"/>
    </row>
    <row r="512" spans="1:5" ht="15" customHeight="1">
      <c r="A512" s="2823" t="s">
        <v>1538</v>
      </c>
      <c r="B512" s="2823"/>
      <c r="C512" s="2823"/>
      <c r="D512" s="2823"/>
      <c r="E512" s="1501"/>
    </row>
    <row r="513" spans="1:4" ht="15" customHeight="1">
      <c r="A513" s="2824"/>
      <c r="B513" s="2824"/>
      <c r="C513" s="2824"/>
      <c r="D513" s="2824"/>
    </row>
    <row r="514" spans="1:4" ht="15" customHeight="1">
      <c r="A514" s="1549" t="s">
        <v>1514</v>
      </c>
      <c r="B514" s="1553" t="s">
        <v>930</v>
      </c>
      <c r="C514" s="1553" t="s">
        <v>931</v>
      </c>
      <c r="D514" s="1548" t="s">
        <v>285</v>
      </c>
    </row>
    <row r="515" spans="1:4" ht="15" customHeight="1">
      <c r="A515" s="1554" t="s">
        <v>1528</v>
      </c>
      <c r="B515" s="1572">
        <v>100</v>
      </c>
      <c r="C515" s="1572">
        <v>99.999999999999972</v>
      </c>
      <c r="D515" s="1572">
        <v>100</v>
      </c>
    </row>
    <row r="516" spans="1:4" ht="15" customHeight="1">
      <c r="A516" s="1556" t="s">
        <v>1515</v>
      </c>
      <c r="B516" s="1573">
        <v>0.53626285804970208</v>
      </c>
      <c r="C516" s="1573">
        <v>1.3798853485421647</v>
      </c>
      <c r="D516" s="1573">
        <v>0.68172293542116169</v>
      </c>
    </row>
    <row r="517" spans="1:4" ht="15" customHeight="1">
      <c r="A517" s="1556" t="s">
        <v>1516</v>
      </c>
      <c r="B517" s="1573">
        <v>9.3775017286386451</v>
      </c>
      <c r="C517" s="1573">
        <v>16.178981365334508</v>
      </c>
      <c r="D517" s="1573">
        <v>10.550234515334102</v>
      </c>
    </row>
    <row r="518" spans="1:4" ht="15" customHeight="1">
      <c r="A518" s="1556" t="s">
        <v>1517</v>
      </c>
      <c r="B518" s="1573">
        <v>18.760389240611026</v>
      </c>
      <c r="C518" s="1573">
        <v>25.70550122441178</v>
      </c>
      <c r="D518" s="1573">
        <v>19.957887574169423</v>
      </c>
    </row>
    <row r="519" spans="1:4" ht="15" customHeight="1">
      <c r="A519" s="1556" t="s">
        <v>1518</v>
      </c>
      <c r="B519" s="1573">
        <v>20.32336592844149</v>
      </c>
      <c r="C519" s="1573">
        <v>21.738294761500359</v>
      </c>
      <c r="D519" s="1573">
        <v>20.56733246543093</v>
      </c>
    </row>
    <row r="520" spans="1:4" ht="15" customHeight="1">
      <c r="A520" s="1556" t="s">
        <v>1519</v>
      </c>
      <c r="B520" s="1573">
        <v>17.094845525831538</v>
      </c>
      <c r="C520" s="1573">
        <v>15.142852666990228</v>
      </c>
      <c r="D520" s="1573">
        <v>16.758276698571077</v>
      </c>
    </row>
    <row r="521" spans="1:4" ht="15" customHeight="1">
      <c r="A521" s="1556" t="s">
        <v>1520</v>
      </c>
      <c r="B521" s="1573">
        <v>13.301282631889421</v>
      </c>
      <c r="C521" s="1573">
        <v>9.5552173763971577</v>
      </c>
      <c r="D521" s="1573">
        <v>12.655374126552685</v>
      </c>
    </row>
    <row r="522" spans="1:4" ht="15" customHeight="1">
      <c r="A522" s="1556" t="s">
        <v>1521</v>
      </c>
      <c r="B522" s="1573">
        <v>9.949745057252116</v>
      </c>
      <c r="C522" s="1573">
        <v>5.6933554252571019</v>
      </c>
      <c r="D522" s="1573">
        <v>9.2158447971587005</v>
      </c>
    </row>
    <row r="523" spans="1:4" ht="15" customHeight="1">
      <c r="A523" s="1556" t="s">
        <v>1522</v>
      </c>
      <c r="B523" s="1573">
        <v>6.4503281698268706</v>
      </c>
      <c r="C523" s="1573">
        <v>3.1655138832243668</v>
      </c>
      <c r="D523" s="1573">
        <v>5.8839500259711315</v>
      </c>
    </row>
    <row r="524" spans="1:4" ht="15" customHeight="1">
      <c r="A524" s="1556" t="s">
        <v>1523</v>
      </c>
      <c r="B524" s="1573">
        <v>3.0760985429587016</v>
      </c>
      <c r="C524" s="1573">
        <v>1.0790166972663329</v>
      </c>
      <c r="D524" s="1573">
        <v>2.7317553289436591</v>
      </c>
    </row>
    <row r="525" spans="1:4" ht="15" customHeight="1">
      <c r="A525" s="1556" t="s">
        <v>1524</v>
      </c>
      <c r="B525" s="1573">
        <v>0.84137220845387184</v>
      </c>
      <c r="C525" s="1573">
        <v>0.26682916269327683</v>
      </c>
      <c r="D525" s="1573">
        <v>0.74230766615985988</v>
      </c>
    </row>
    <row r="526" spans="1:4" ht="15" customHeight="1">
      <c r="A526" s="1556" t="s">
        <v>1525</v>
      </c>
      <c r="B526" s="1573">
        <v>0.28880810804661622</v>
      </c>
      <c r="C526" s="1573">
        <v>9.4552088382717628E-2</v>
      </c>
      <c r="D526" s="1573">
        <v>0.25531386628726271</v>
      </c>
    </row>
    <row r="527" spans="1:4" ht="15" customHeight="1">
      <c r="A527" s="1558" t="s">
        <v>939</v>
      </c>
      <c r="B527" s="1572">
        <v>99.999999999999972</v>
      </c>
      <c r="C527" s="1572">
        <v>100</v>
      </c>
      <c r="D527" s="1572">
        <v>100</v>
      </c>
    </row>
    <row r="528" spans="1:4" ht="15" customHeight="1">
      <c r="A528" s="1556" t="s">
        <v>1515</v>
      </c>
      <c r="B528" s="1573">
        <v>2.3898937244603697</v>
      </c>
      <c r="C528" s="1573">
        <v>0.89438984030893554</v>
      </c>
      <c r="D528" s="1573">
        <v>2.0353932335856797</v>
      </c>
    </row>
    <row r="529" spans="1:4" ht="15" customHeight="1">
      <c r="A529" s="1556" t="s">
        <v>1516</v>
      </c>
      <c r="B529" s="1573">
        <v>19.370136745114376</v>
      </c>
      <c r="C529" s="1573">
        <v>16.312125540825701</v>
      </c>
      <c r="D529" s="1573">
        <v>18.645252988870741</v>
      </c>
    </row>
    <row r="530" spans="1:4" ht="15" customHeight="1">
      <c r="A530" s="1556" t="s">
        <v>1517</v>
      </c>
      <c r="B530" s="1573">
        <v>24.114110944509324</v>
      </c>
      <c r="C530" s="1573">
        <v>35.955948529099878</v>
      </c>
      <c r="D530" s="1573">
        <v>26.921149616279589</v>
      </c>
    </row>
    <row r="531" spans="1:4" ht="15" customHeight="1">
      <c r="A531" s="1556" t="s">
        <v>1518</v>
      </c>
      <c r="B531" s="1573">
        <v>17.843507302430972</v>
      </c>
      <c r="C531" s="1573">
        <v>22.955496339315502</v>
      </c>
      <c r="D531" s="1573">
        <v>19.055274548324732</v>
      </c>
    </row>
    <row r="532" spans="1:4" ht="15" customHeight="1">
      <c r="A532" s="1556" t="s">
        <v>1519</v>
      </c>
      <c r="B532" s="1573">
        <v>13.220860003019874</v>
      </c>
      <c r="C532" s="1573">
        <v>13.341074909059071</v>
      </c>
      <c r="D532" s="1573">
        <v>13.249356246762853</v>
      </c>
    </row>
    <row r="533" spans="1:4" ht="15" customHeight="1">
      <c r="A533" s="1556" t="s">
        <v>1520</v>
      </c>
      <c r="B533" s="1573">
        <v>8.7080093161014691</v>
      </c>
      <c r="C533" s="1573">
        <v>6.0370709330246406</v>
      </c>
      <c r="D533" s="1573">
        <v>8.0748789190954877</v>
      </c>
    </row>
    <row r="534" spans="1:4" ht="15" customHeight="1">
      <c r="A534" s="1556" t="s">
        <v>1521</v>
      </c>
      <c r="B534" s="1573">
        <v>5.9507145622108064</v>
      </c>
      <c r="C534" s="1573">
        <v>2.8215892033209533</v>
      </c>
      <c r="D534" s="1573">
        <v>5.2089736095523591</v>
      </c>
    </row>
    <row r="535" spans="1:4" ht="15" customHeight="1">
      <c r="A535" s="1556" t="s">
        <v>1522</v>
      </c>
      <c r="B535" s="1573">
        <v>3.9611931289967894</v>
      </c>
      <c r="C535" s="1573">
        <v>0.91568239565672993</v>
      </c>
      <c r="D535" s="1573">
        <v>3.2392725366301676</v>
      </c>
    </row>
    <row r="536" spans="1:4" ht="15" customHeight="1">
      <c r="A536" s="1556" t="s">
        <v>1523</v>
      </c>
      <c r="B536" s="1573">
        <v>2.5350443350140415</v>
      </c>
      <c r="C536" s="1573">
        <v>0.52173085886989867</v>
      </c>
      <c r="D536" s="1573">
        <v>2.0578000943662142</v>
      </c>
    </row>
    <row r="537" spans="1:4" ht="15" customHeight="1">
      <c r="A537" s="1556" t="s">
        <v>1524</v>
      </c>
      <c r="B537" s="1573">
        <v>1.2423651154439042</v>
      </c>
      <c r="C537" s="1573">
        <v>0.14906413552263509</v>
      </c>
      <c r="D537" s="1573">
        <v>0.98320448191884724</v>
      </c>
    </row>
    <row r="538" spans="1:4" ht="15" customHeight="1">
      <c r="A538" s="1556" t="s">
        <v>1525</v>
      </c>
      <c r="B538" s="1573">
        <v>0.66416482269806454</v>
      </c>
      <c r="C538" s="1573">
        <v>9.5827314996051599E-2</v>
      </c>
      <c r="D538" s="1573">
        <v>0.52944372461333344</v>
      </c>
    </row>
    <row r="539" spans="1:4" ht="15" customHeight="1">
      <c r="A539" s="1558" t="s">
        <v>940</v>
      </c>
      <c r="B539" s="1572">
        <v>100</v>
      </c>
      <c r="C539" s="1572">
        <v>99.999999999999986</v>
      </c>
      <c r="D539" s="1572">
        <v>100</v>
      </c>
    </row>
    <row r="540" spans="1:4" ht="15" customHeight="1">
      <c r="A540" s="1556" t="s">
        <v>1515</v>
      </c>
      <c r="B540" s="1573">
        <v>0.3560509299291616</v>
      </c>
      <c r="C540" s="1573">
        <v>1.4538016714335631</v>
      </c>
      <c r="D540" s="1573">
        <v>0.53778572372016253</v>
      </c>
    </row>
    <row r="541" spans="1:4" ht="15" customHeight="1">
      <c r="A541" s="1556" t="s">
        <v>1516</v>
      </c>
      <c r="B541" s="1573">
        <v>8.4060073195004659</v>
      </c>
      <c r="C541" s="1573">
        <v>16.15871026560275</v>
      </c>
      <c r="D541" s="1573">
        <v>9.6894825365628776</v>
      </c>
    </row>
    <row r="542" spans="1:4" ht="15" customHeight="1">
      <c r="A542" s="1556" t="s">
        <v>1517</v>
      </c>
      <c r="B542" s="1573">
        <v>18.239894826991055</v>
      </c>
      <c r="C542" s="1573">
        <v>24.144878397000141</v>
      </c>
      <c r="D542" s="1573">
        <v>19.217476468124069</v>
      </c>
    </row>
    <row r="543" spans="1:4" ht="15" customHeight="1">
      <c r="A543" s="1556" t="s">
        <v>1518</v>
      </c>
      <c r="B543" s="1573">
        <v>20.564460373165034</v>
      </c>
      <c r="C543" s="1573">
        <v>21.552976744497236</v>
      </c>
      <c r="D543" s="1573">
        <v>20.728111202183737</v>
      </c>
    </row>
    <row r="544" spans="1:4" ht="15" customHeight="1">
      <c r="A544" s="1556" t="s">
        <v>1519</v>
      </c>
      <c r="B544" s="1573">
        <v>17.471478443003878</v>
      </c>
      <c r="C544" s="1573">
        <v>15.417171964028501</v>
      </c>
      <c r="D544" s="1573">
        <v>17.131383965974909</v>
      </c>
    </row>
    <row r="545" spans="1:5" ht="15" customHeight="1">
      <c r="A545" s="1556" t="s">
        <v>1520</v>
      </c>
      <c r="B545" s="1573">
        <v>13.747845459269199</v>
      </c>
      <c r="C545" s="1573">
        <v>10.090852503967939</v>
      </c>
      <c r="D545" s="1573">
        <v>13.142423084681671</v>
      </c>
    </row>
    <row r="546" spans="1:5" ht="15" customHeight="1">
      <c r="A546" s="1556" t="s">
        <v>1521</v>
      </c>
      <c r="B546" s="1573">
        <v>10.338534977178151</v>
      </c>
      <c r="C546" s="1573">
        <v>6.1305796543786411</v>
      </c>
      <c r="D546" s="1573">
        <v>9.6418996992800992</v>
      </c>
    </row>
    <row r="547" spans="1:5" ht="15" customHeight="1">
      <c r="A547" s="1556" t="s">
        <v>1522</v>
      </c>
      <c r="B547" s="1573">
        <v>6.6923244772842407</v>
      </c>
      <c r="C547" s="1573">
        <v>3.5080490207614079</v>
      </c>
      <c r="D547" s="1573">
        <v>6.1651614141358104</v>
      </c>
    </row>
    <row r="548" spans="1:5" ht="15" customHeight="1">
      <c r="A548" s="1556" t="s">
        <v>1523</v>
      </c>
      <c r="B548" s="1573">
        <v>3.128700397944125</v>
      </c>
      <c r="C548" s="1573">
        <v>1.1638630434737749</v>
      </c>
      <c r="D548" s="1573">
        <v>2.8034177104023539</v>
      </c>
    </row>
    <row r="549" spans="1:5" ht="15" customHeight="1">
      <c r="A549" s="1556" t="s">
        <v>1524</v>
      </c>
      <c r="B549" s="1573">
        <v>0.80238725937861999</v>
      </c>
      <c r="C549" s="1573">
        <v>0.28475879875795851</v>
      </c>
      <c r="D549" s="1573">
        <v>0.71669284989698301</v>
      </c>
    </row>
    <row r="550" spans="1:5" ht="15" customHeight="1">
      <c r="A550" s="1559" t="s">
        <v>1525</v>
      </c>
      <c r="B550" s="1574">
        <v>0.25231553635605469</v>
      </c>
      <c r="C550" s="1574">
        <v>9.4357936098067419E-2</v>
      </c>
      <c r="D550" s="1574">
        <v>0.22616534503733488</v>
      </c>
    </row>
    <row r="551" spans="1:5" ht="15" customHeight="1">
      <c r="A551" s="1532" t="s">
        <v>1507</v>
      </c>
    </row>
    <row r="552" spans="1:5" ht="15" customHeight="1">
      <c r="A552" s="1562" t="s">
        <v>1526</v>
      </c>
    </row>
    <row r="553" spans="1:5" ht="15" customHeight="1">
      <c r="A553" s="2827"/>
      <c r="B553" s="2827"/>
      <c r="C553" s="2827"/>
      <c r="D553" s="2827"/>
      <c r="E553" s="2827"/>
    </row>
    <row r="554" spans="1:5" ht="15" customHeight="1">
      <c r="A554" s="2823" t="s">
        <v>1539</v>
      </c>
      <c r="B554" s="2823"/>
      <c r="C554" s="2823"/>
      <c r="D554" s="2823"/>
      <c r="E554" s="1575"/>
    </row>
    <row r="555" spans="1:5" ht="15" customHeight="1">
      <c r="A555" s="2824"/>
      <c r="B555" s="2824"/>
      <c r="C555" s="2824"/>
      <c r="D555" s="2824"/>
    </row>
    <row r="556" spans="1:5" ht="15" customHeight="1">
      <c r="A556" s="1549" t="s">
        <v>1514</v>
      </c>
      <c r="B556" s="1553" t="s">
        <v>930</v>
      </c>
      <c r="C556" s="1553" t="s">
        <v>931</v>
      </c>
      <c r="D556" s="1548" t="s">
        <v>285</v>
      </c>
    </row>
    <row r="557" spans="1:5" ht="15" customHeight="1">
      <c r="A557" s="1558" t="s">
        <v>1528</v>
      </c>
      <c r="B557" s="1572">
        <v>99.999999999999972</v>
      </c>
      <c r="C557" s="1572">
        <v>99.999999999999986</v>
      </c>
      <c r="D557" s="1572">
        <v>100</v>
      </c>
    </row>
    <row r="558" spans="1:5" ht="15" customHeight="1">
      <c r="A558" s="1556" t="s">
        <v>1515</v>
      </c>
      <c r="B558" s="1573">
        <v>1.0601753855577261</v>
      </c>
      <c r="C558" s="1573">
        <v>1.840662148907505</v>
      </c>
      <c r="D558" s="1573">
        <v>1.1807115592665922</v>
      </c>
    </row>
    <row r="559" spans="1:5" ht="15" customHeight="1">
      <c r="A559" s="1556" t="s">
        <v>1516</v>
      </c>
      <c r="B559" s="1573">
        <v>10.387454028301105</v>
      </c>
      <c r="C559" s="1573">
        <v>19.762860858966285</v>
      </c>
      <c r="D559" s="1573">
        <v>11.835365407966489</v>
      </c>
    </row>
    <row r="560" spans="1:5" ht="15" customHeight="1">
      <c r="A560" s="1556" t="s">
        <v>1517</v>
      </c>
      <c r="B560" s="1573">
        <v>19.771171020024838</v>
      </c>
      <c r="C560" s="1573">
        <v>26.958721274099151</v>
      </c>
      <c r="D560" s="1573">
        <v>20.881196002700992</v>
      </c>
    </row>
    <row r="561" spans="1:4" ht="15" customHeight="1">
      <c r="A561" s="1556" t="s">
        <v>1518</v>
      </c>
      <c r="B561" s="1573">
        <v>20.337005068305217</v>
      </c>
      <c r="C561" s="1573">
        <v>21.16361541221913</v>
      </c>
      <c r="D561" s="1573">
        <v>20.464664437665849</v>
      </c>
    </row>
    <row r="562" spans="1:4" ht="15" customHeight="1">
      <c r="A562" s="1556" t="s">
        <v>1519</v>
      </c>
      <c r="B562" s="1573">
        <v>17.116933695274458</v>
      </c>
      <c r="C562" s="1573">
        <v>14.140223987232522</v>
      </c>
      <c r="D562" s="1573">
        <v>16.657219046291218</v>
      </c>
    </row>
    <row r="563" spans="1:4" ht="15" customHeight="1">
      <c r="A563" s="1556" t="s">
        <v>1520</v>
      </c>
      <c r="B563" s="1573">
        <v>13.092741479019246</v>
      </c>
      <c r="C563" s="1573">
        <v>8.2520892594623767</v>
      </c>
      <c r="D563" s="1573">
        <v>12.34516480738359</v>
      </c>
    </row>
    <row r="564" spans="1:4" ht="15" customHeight="1">
      <c r="A564" s="1556" t="s">
        <v>1521</v>
      </c>
      <c r="B564" s="1573">
        <v>9.4158475288234929</v>
      </c>
      <c r="C564" s="1573">
        <v>4.5844782980412822</v>
      </c>
      <c r="D564" s="1573">
        <v>8.6697044957836749</v>
      </c>
    </row>
    <row r="565" spans="1:4" ht="15" customHeight="1">
      <c r="A565" s="1556" t="s">
        <v>1522</v>
      </c>
      <c r="B565" s="1573">
        <v>5.5727082807110069</v>
      </c>
      <c r="C565" s="1573">
        <v>2.2140189888790345</v>
      </c>
      <c r="D565" s="1573">
        <v>5.0540017825036383</v>
      </c>
    </row>
    <row r="566" spans="1:4" ht="15" customHeight="1">
      <c r="A566" s="1556" t="s">
        <v>1523</v>
      </c>
      <c r="B566" s="1573">
        <v>2.4958031870718727</v>
      </c>
      <c r="C566" s="1573">
        <v>0.84135935835398246</v>
      </c>
      <c r="D566" s="1573">
        <v>2.2402955499224522</v>
      </c>
    </row>
    <row r="567" spans="1:4" ht="15" customHeight="1">
      <c r="A567" s="1556" t="s">
        <v>1524</v>
      </c>
      <c r="B567" s="1573">
        <v>0.58682539921367294</v>
      </c>
      <c r="C567" s="1573">
        <v>0.1923691881394119</v>
      </c>
      <c r="D567" s="1573">
        <v>0.52590669487264852</v>
      </c>
    </row>
    <row r="568" spans="1:4" ht="15" customHeight="1">
      <c r="A568" s="1556" t="s">
        <v>1525</v>
      </c>
      <c r="B568" s="1573">
        <v>0.16333492769734942</v>
      </c>
      <c r="C568" s="1573">
        <v>4.9601225699313564E-2</v>
      </c>
      <c r="D568" s="1573">
        <v>0.14577021564284928</v>
      </c>
    </row>
    <row r="569" spans="1:4" ht="15" customHeight="1">
      <c r="A569" s="1558" t="s">
        <v>939</v>
      </c>
      <c r="B569" s="1572">
        <v>100</v>
      </c>
      <c r="C569" s="1572">
        <v>100.00000000000003</v>
      </c>
      <c r="D569" s="1572">
        <v>100</v>
      </c>
    </row>
    <row r="570" spans="1:4" ht="15" customHeight="1">
      <c r="A570" s="1556" t="s">
        <v>1515</v>
      </c>
      <c r="B570" s="1573">
        <v>6.2726969842940559</v>
      </c>
      <c r="C570" s="1573">
        <v>0.67582792969028604</v>
      </c>
      <c r="D570" s="1573">
        <v>5.2012470642142459</v>
      </c>
    </row>
    <row r="571" spans="1:4" ht="15" customHeight="1">
      <c r="A571" s="1556" t="s">
        <v>1516</v>
      </c>
      <c r="B571" s="1573">
        <v>24.386029150590787</v>
      </c>
      <c r="C571" s="1573">
        <v>14.108045075498573</v>
      </c>
      <c r="D571" s="1573">
        <v>22.418438858875671</v>
      </c>
    </row>
    <row r="572" spans="1:4" ht="15" customHeight="1">
      <c r="A572" s="1556" t="s">
        <v>1517</v>
      </c>
      <c r="B572" s="1573">
        <v>24.955047645364022</v>
      </c>
      <c r="C572" s="1573">
        <v>39.345143221501921</v>
      </c>
      <c r="D572" s="1573">
        <v>27.709849768581691</v>
      </c>
    </row>
    <row r="573" spans="1:4" ht="15" customHeight="1">
      <c r="A573" s="1556" t="s">
        <v>1518</v>
      </c>
      <c r="B573" s="1573">
        <v>15.761828598213148</v>
      </c>
      <c r="C573" s="1573">
        <v>25.321865650398649</v>
      </c>
      <c r="D573" s="1573">
        <v>17.591976996467807</v>
      </c>
    </row>
    <row r="574" spans="1:4" ht="15" customHeight="1">
      <c r="A574" s="1556" t="s">
        <v>1519</v>
      </c>
      <c r="B574" s="1573">
        <v>10.694423518258413</v>
      </c>
      <c r="C574" s="1573">
        <v>12.692664770375167</v>
      </c>
      <c r="D574" s="1573">
        <v>11.076961578197396</v>
      </c>
    </row>
    <row r="575" spans="1:4" ht="15" customHeight="1">
      <c r="A575" s="1556" t="s">
        <v>1520</v>
      </c>
      <c r="B575" s="1573">
        <v>6.1961203461616092</v>
      </c>
      <c r="C575" s="1573">
        <v>4.7518675188035484</v>
      </c>
      <c r="D575" s="1573">
        <v>5.9196363760435355</v>
      </c>
    </row>
    <row r="576" spans="1:4" ht="15" customHeight="1">
      <c r="A576" s="1556" t="s">
        <v>1521</v>
      </c>
      <c r="B576" s="1573">
        <v>4.6774049504895467</v>
      </c>
      <c r="C576" s="1573">
        <v>1.7740497031371361</v>
      </c>
      <c r="D576" s="1573">
        <v>4.1215942432191639</v>
      </c>
    </row>
    <row r="577" spans="1:4" ht="15" customHeight="1">
      <c r="A577" s="1556" t="s">
        <v>1522</v>
      </c>
      <c r="B577" s="1573">
        <v>3.0510505045474408</v>
      </c>
      <c r="C577" s="1573">
        <v>0.71806526121564518</v>
      </c>
      <c r="D577" s="1573">
        <v>2.6044299336303682</v>
      </c>
    </row>
    <row r="578" spans="1:4" ht="15" customHeight="1">
      <c r="A578" s="1556" t="s">
        <v>1523</v>
      </c>
      <c r="B578" s="1573">
        <v>2.2177233498108717</v>
      </c>
      <c r="C578" s="1573">
        <v>0.42239525082715096</v>
      </c>
      <c r="D578" s="1573">
        <v>1.8740304512623762</v>
      </c>
    </row>
    <row r="579" spans="1:4" ht="15" customHeight="1">
      <c r="A579" s="1556" t="s">
        <v>1524</v>
      </c>
      <c r="B579" s="1573">
        <v>1.2321132982388361</v>
      </c>
      <c r="C579" s="1573">
        <v>0.1689560327516752</v>
      </c>
      <c r="D579" s="1573">
        <v>1.0285852621127287</v>
      </c>
    </row>
    <row r="580" spans="1:4" ht="15" customHeight="1">
      <c r="A580" s="1556" t="s">
        <v>1525</v>
      </c>
      <c r="B580" s="1573">
        <v>0.55556165403128432</v>
      </c>
      <c r="C580" s="1573">
        <v>2.1119585800263418E-2</v>
      </c>
      <c r="D580" s="1573">
        <v>0.45324946739500882</v>
      </c>
    </row>
    <row r="581" spans="1:4" ht="15" customHeight="1">
      <c r="A581" s="1558" t="s">
        <v>940</v>
      </c>
      <c r="B581" s="1572">
        <v>99.999999999999972</v>
      </c>
      <c r="C581" s="1572">
        <v>99.999999999999986</v>
      </c>
      <c r="D581" s="1572">
        <v>100.00000000000001</v>
      </c>
    </row>
    <row r="582" spans="1:4" ht="15" customHeight="1">
      <c r="A582" s="1556" t="s">
        <v>1515</v>
      </c>
      <c r="B582" s="1573">
        <v>0.44040451369152184</v>
      </c>
      <c r="C582" s="1573">
        <v>2.0267555812681421</v>
      </c>
      <c r="D582" s="1573">
        <v>0.67805791853946673</v>
      </c>
    </row>
    <row r="583" spans="1:4" ht="15" customHeight="1">
      <c r="A583" s="1556" t="s">
        <v>1516</v>
      </c>
      <c r="B583" s="1573">
        <v>8.7230179307069342</v>
      </c>
      <c r="C583" s="1573">
        <v>20.666271886176482</v>
      </c>
      <c r="D583" s="1573">
        <v>10.512253003254287</v>
      </c>
    </row>
    <row r="584" spans="1:4" ht="15" customHeight="1">
      <c r="A584" s="1556" t="s">
        <v>1517</v>
      </c>
      <c r="B584" s="1573">
        <v>19.154806046781914</v>
      </c>
      <c r="C584" s="1573">
        <v>24.979871634526983</v>
      </c>
      <c r="D584" s="1573">
        <v>20.027467022454218</v>
      </c>
    </row>
    <row r="585" spans="1:4" ht="15" customHeight="1">
      <c r="A585" s="1556" t="s">
        <v>1518</v>
      </c>
      <c r="B585" s="1573">
        <v>20.880995353256392</v>
      </c>
      <c r="C585" s="1573">
        <v>20.499295076611816</v>
      </c>
      <c r="D585" s="1573">
        <v>20.823812317149155</v>
      </c>
    </row>
    <row r="586" spans="1:4" ht="15" customHeight="1">
      <c r="A586" s="1556" t="s">
        <v>1519</v>
      </c>
      <c r="B586" s="1573">
        <v>17.880572685843592</v>
      </c>
      <c r="C586" s="1573">
        <v>14.37148544810486</v>
      </c>
      <c r="D586" s="1573">
        <v>17.354871567722839</v>
      </c>
    </row>
    <row r="587" spans="1:4" ht="15" customHeight="1">
      <c r="A587" s="1556" t="s">
        <v>1520</v>
      </c>
      <c r="B587" s="1573">
        <v>13.912752449041568</v>
      </c>
      <c r="C587" s="1573">
        <v>8.8112832348765373</v>
      </c>
      <c r="D587" s="1573">
        <v>13.148494427438964</v>
      </c>
    </row>
    <row r="588" spans="1:4" ht="15" customHeight="1">
      <c r="A588" s="1556" t="s">
        <v>1521</v>
      </c>
      <c r="B588" s="1573">
        <v>9.9792502183728171</v>
      </c>
      <c r="C588" s="1573">
        <v>5.0334712062180866</v>
      </c>
      <c r="D588" s="1573">
        <v>9.2383163570809153</v>
      </c>
    </row>
    <row r="589" spans="1:4" ht="15" customHeight="1">
      <c r="A589" s="1556" t="s">
        <v>1522</v>
      </c>
      <c r="B589" s="1573">
        <v>5.8725343838507955</v>
      </c>
      <c r="C589" s="1573">
        <v>2.4530119367516079</v>
      </c>
      <c r="D589" s="1573">
        <v>5.3602510884838033</v>
      </c>
    </row>
    <row r="590" spans="1:4" ht="15" customHeight="1">
      <c r="A590" s="1556" t="s">
        <v>1523</v>
      </c>
      <c r="B590" s="1573">
        <v>2.5288669892879536</v>
      </c>
      <c r="C590" s="1573">
        <v>0.90829289062776264</v>
      </c>
      <c r="D590" s="1573">
        <v>2.2860865857399975</v>
      </c>
    </row>
    <row r="591" spans="1:4" ht="15" customHeight="1">
      <c r="A591" s="1556" t="s">
        <v>1524</v>
      </c>
      <c r="B591" s="1573">
        <v>0.51010041377083259</v>
      </c>
      <c r="C591" s="1573">
        <v>0.1961096641458816</v>
      </c>
      <c r="D591" s="1573">
        <v>0.4630610337342797</v>
      </c>
    </row>
    <row r="592" spans="1:4" ht="15" customHeight="1">
      <c r="A592" s="1559" t="s">
        <v>1525</v>
      </c>
      <c r="B592" s="1574">
        <v>0.11669901539568296</v>
      </c>
      <c r="C592" s="1574">
        <v>5.4151440691826189E-2</v>
      </c>
      <c r="D592" s="1574">
        <v>0.10732867840208128</v>
      </c>
    </row>
    <row r="593" spans="1:16" ht="15" customHeight="1">
      <c r="A593" s="1532" t="s">
        <v>1507</v>
      </c>
    </row>
    <row r="594" spans="1:16" ht="15" customHeight="1">
      <c r="A594" s="1562" t="s">
        <v>1526</v>
      </c>
    </row>
    <row r="595" spans="1:16" ht="15" customHeight="1">
      <c r="A595" s="2827"/>
      <c r="B595" s="2827"/>
      <c r="C595" s="2827"/>
      <c r="D595" s="2827"/>
      <c r="E595" s="2827"/>
    </row>
    <row r="596" spans="1:16" ht="15" customHeight="1">
      <c r="A596" s="2823" t="s">
        <v>1540</v>
      </c>
      <c r="B596" s="2823"/>
      <c r="C596" s="2823"/>
      <c r="D596" s="2823"/>
      <c r="E596" s="1575"/>
    </row>
    <row r="597" spans="1:16" ht="15" customHeight="1">
      <c r="A597" s="2824"/>
      <c r="B597" s="2824"/>
      <c r="C597" s="2824"/>
      <c r="D597" s="2824"/>
    </row>
    <row r="598" spans="1:16" ht="15" customHeight="1">
      <c r="A598" s="1549" t="s">
        <v>1514</v>
      </c>
      <c r="B598" s="1553" t="s">
        <v>930</v>
      </c>
      <c r="C598" s="1553" t="s">
        <v>931</v>
      </c>
      <c r="D598" s="1548" t="s">
        <v>285</v>
      </c>
    </row>
    <row r="599" spans="1:16" ht="15" customHeight="1">
      <c r="A599" s="1554" t="s">
        <v>1528</v>
      </c>
      <c r="B599" s="1572">
        <v>100.00000000000001</v>
      </c>
      <c r="C599" s="1572">
        <v>100</v>
      </c>
      <c r="D599" s="1572">
        <v>100.00000000000003</v>
      </c>
    </row>
    <row r="600" spans="1:16" ht="15" customHeight="1">
      <c r="A600" s="1556" t="s">
        <v>1515</v>
      </c>
      <c r="B600" s="1573">
        <v>0.4134946316013195</v>
      </c>
      <c r="C600" s="1573">
        <v>2.0504996181870143</v>
      </c>
      <c r="D600" s="1573">
        <v>0.52255400537856844</v>
      </c>
    </row>
    <row r="601" spans="1:16" ht="15" customHeight="1">
      <c r="A601" s="1556" t="s">
        <v>1516</v>
      </c>
      <c r="B601" s="1573">
        <v>8.3976238891535466</v>
      </c>
      <c r="C601" s="1573">
        <v>18.573672720800804</v>
      </c>
      <c r="D601" s="1573">
        <v>9.0755653262293468</v>
      </c>
    </row>
    <row r="602" spans="1:16" ht="15" customHeight="1">
      <c r="A602" s="1556" t="s">
        <v>1517</v>
      </c>
      <c r="B602" s="1573">
        <v>19.162199599509567</v>
      </c>
      <c r="C602" s="1573">
        <v>22.975025231573571</v>
      </c>
      <c r="D602" s="1573">
        <v>19.416214937985739</v>
      </c>
    </row>
    <row r="603" spans="1:16" ht="15" customHeight="1">
      <c r="A603" s="1556" t="s">
        <v>1518</v>
      </c>
      <c r="B603" s="1573">
        <v>21.793499647717244</v>
      </c>
      <c r="C603" s="1573">
        <v>22.298735388091266</v>
      </c>
      <c r="D603" s="1573">
        <v>21.82715910135764</v>
      </c>
    </row>
    <row r="604" spans="1:16" ht="15" customHeight="1">
      <c r="A604" s="1556" t="s">
        <v>1519</v>
      </c>
      <c r="B604" s="1573">
        <v>18.766675706912466</v>
      </c>
      <c r="C604" s="1573">
        <v>15.460686849100968</v>
      </c>
      <c r="D604" s="1573">
        <v>18.546426485009064</v>
      </c>
    </row>
    <row r="605" spans="1:16" ht="15" customHeight="1">
      <c r="A605" s="1556" t="s">
        <v>1520</v>
      </c>
      <c r="B605" s="1573">
        <v>13.97031892032696</v>
      </c>
      <c r="C605" s="1573">
        <v>9.3633999843013971</v>
      </c>
      <c r="D605" s="1573">
        <v>13.663400066491697</v>
      </c>
    </row>
    <row r="606" spans="1:16" ht="15" customHeight="1">
      <c r="A606" s="1556" t="s">
        <v>1521</v>
      </c>
      <c r="B606" s="1573">
        <v>9.7032855472500206</v>
      </c>
      <c r="C606" s="1573">
        <v>5.8628938169609039</v>
      </c>
      <c r="D606" s="1573">
        <v>9.4474337199210083</v>
      </c>
    </row>
    <row r="607" spans="1:16" ht="15" customHeight="1">
      <c r="A607" s="1556" t="s">
        <v>1522</v>
      </c>
      <c r="B607" s="1573">
        <v>5.137505953544772</v>
      </c>
      <c r="C607" s="1573">
        <v>2.5784741399754436</v>
      </c>
      <c r="D607" s="1573">
        <v>4.9670199688648973</v>
      </c>
      <c r="P607" s="1576"/>
    </row>
    <row r="608" spans="1:16" ht="15" customHeight="1">
      <c r="A608" s="1556" t="s">
        <v>1523</v>
      </c>
      <c r="B608" s="1573">
        <v>2.237330605539587</v>
      </c>
      <c r="C608" s="1573">
        <v>0.7483969603700813</v>
      </c>
      <c r="D608" s="1573">
        <v>2.1381359346200175</v>
      </c>
      <c r="P608" s="1576"/>
    </row>
    <row r="609" spans="1:16" ht="15" customHeight="1">
      <c r="A609" s="1556" t="s">
        <v>1524</v>
      </c>
      <c r="B609" s="1573">
        <v>0.33842611163343972</v>
      </c>
      <c r="C609" s="1573">
        <v>0</v>
      </c>
      <c r="D609" s="1573">
        <v>0.31587972960830468</v>
      </c>
      <c r="P609" s="1576"/>
    </row>
    <row r="610" spans="1:16" ht="15" customHeight="1">
      <c r="A610" s="1556" t="s">
        <v>1525</v>
      </c>
      <c r="B610" s="1573">
        <v>7.9639386811099902E-2</v>
      </c>
      <c r="C610" s="1573">
        <v>8.8215290638545815E-2</v>
      </c>
      <c r="D610" s="1573">
        <v>8.0210724533745406E-2</v>
      </c>
      <c r="P610" s="1576"/>
    </row>
    <row r="611" spans="1:16" ht="15" customHeight="1">
      <c r="A611" s="1558" t="s">
        <v>939</v>
      </c>
      <c r="B611" s="1572">
        <v>99.999999999999986</v>
      </c>
      <c r="C611" s="1572">
        <v>99.999999999999986</v>
      </c>
      <c r="D611" s="1572">
        <v>99.999999999999972</v>
      </c>
      <c r="P611" s="1577"/>
    </row>
    <row r="612" spans="1:16" ht="15" customHeight="1">
      <c r="A612" s="1556" t="s">
        <v>1515</v>
      </c>
      <c r="B612" s="1573">
        <v>2.8990538579520506</v>
      </c>
      <c r="C612" s="1573">
        <v>0.48900336295581842</v>
      </c>
      <c r="D612" s="1573">
        <v>2.6547587766597691</v>
      </c>
      <c r="P612" s="1577"/>
    </row>
    <row r="613" spans="1:16" ht="15" customHeight="1">
      <c r="A613" s="1556" t="s">
        <v>1516</v>
      </c>
      <c r="B613" s="1573">
        <v>24.553904243188285</v>
      </c>
      <c r="C613" s="1573">
        <v>21.271852919835172</v>
      </c>
      <c r="D613" s="1573">
        <v>24.221218684728544</v>
      </c>
      <c r="P613" s="1576"/>
    </row>
    <row r="614" spans="1:16" ht="15" customHeight="1">
      <c r="A614" s="1556" t="s">
        <v>1517</v>
      </c>
      <c r="B614" s="1573">
        <v>26.263537538273106</v>
      </c>
      <c r="C614" s="1573">
        <v>36.430089384265941</v>
      </c>
      <c r="D614" s="1573">
        <v>27.294071385939599</v>
      </c>
    </row>
    <row r="615" spans="1:16" ht="15" customHeight="1">
      <c r="A615" s="1556" t="s">
        <v>1518</v>
      </c>
      <c r="B615" s="1573">
        <v>13.776208463619913</v>
      </c>
      <c r="C615" s="1573">
        <v>21.760166623299131</v>
      </c>
      <c r="D615" s="1573">
        <v>14.585503418934136</v>
      </c>
    </row>
    <row r="616" spans="1:16" ht="15" customHeight="1">
      <c r="A616" s="1556" t="s">
        <v>1519</v>
      </c>
      <c r="B616" s="1573">
        <v>11.347876141956204</v>
      </c>
      <c r="C616" s="1573">
        <v>11.246874845617466</v>
      </c>
      <c r="D616" s="1573">
        <v>11.337638132441082</v>
      </c>
    </row>
    <row r="617" spans="1:16" ht="15" customHeight="1">
      <c r="A617" s="1556" t="s">
        <v>1520</v>
      </c>
      <c r="B617" s="1573">
        <v>8.4983758312289233</v>
      </c>
      <c r="C617" s="1573">
        <v>5.1344838655405027</v>
      </c>
      <c r="D617" s="1573">
        <v>8.1573944854345122</v>
      </c>
    </row>
    <row r="618" spans="1:16" ht="15" customHeight="1">
      <c r="A618" s="1556" t="s">
        <v>1521</v>
      </c>
      <c r="B618" s="1573">
        <v>5.2031688080215392</v>
      </c>
      <c r="C618" s="1573">
        <v>1.9560149818605945</v>
      </c>
      <c r="D618" s="1573">
        <v>4.8740206388949954</v>
      </c>
    </row>
    <row r="619" spans="1:16" ht="15" customHeight="1">
      <c r="A619" s="1556" t="s">
        <v>1522</v>
      </c>
      <c r="B619" s="1573">
        <v>3.6174229501089035</v>
      </c>
      <c r="C619" s="1573">
        <v>0.97800411893633454</v>
      </c>
      <c r="D619" s="1573">
        <v>3.3498779176440592</v>
      </c>
    </row>
    <row r="620" spans="1:16" ht="15" customHeight="1">
      <c r="A620" s="1556" t="s">
        <v>1523</v>
      </c>
      <c r="B620" s="1573">
        <v>2.5520168872673255</v>
      </c>
      <c r="C620" s="1573">
        <v>0.73350989768901997</v>
      </c>
      <c r="D620" s="1573">
        <v>2.3676836901944944</v>
      </c>
    </row>
    <row r="621" spans="1:16" ht="15" customHeight="1">
      <c r="A621" s="1556" t="s">
        <v>1524</v>
      </c>
      <c r="B621" s="1573">
        <v>0.79288842617558508</v>
      </c>
      <c r="C621" s="1573">
        <v>0</v>
      </c>
      <c r="D621" s="1573">
        <v>0.71251718792541874</v>
      </c>
    </row>
    <row r="622" spans="1:16" ht="15" customHeight="1">
      <c r="A622" s="1556" t="s">
        <v>1525</v>
      </c>
      <c r="B622" s="1573">
        <v>0.49554685220815015</v>
      </c>
      <c r="C622" s="1573">
        <v>0</v>
      </c>
      <c r="D622" s="1573">
        <v>0.44531568120336451</v>
      </c>
    </row>
    <row r="623" spans="1:16" ht="15" customHeight="1">
      <c r="A623" s="1558" t="s">
        <v>940</v>
      </c>
      <c r="B623" s="1572">
        <v>99.999999999999986</v>
      </c>
      <c r="C623" s="1572">
        <v>99.999999999999972</v>
      </c>
      <c r="D623" s="1572">
        <v>100</v>
      </c>
    </row>
    <row r="624" spans="1:16" ht="15" customHeight="1">
      <c r="A624" s="1556" t="s">
        <v>1515</v>
      </c>
      <c r="B624" s="1573">
        <v>0.26665739755366469</v>
      </c>
      <c r="C624" s="1573">
        <v>2.2014568378922532</v>
      </c>
      <c r="D624" s="1573">
        <v>0.3914219996274414</v>
      </c>
    </row>
    <row r="625" spans="1:5" ht="15" customHeight="1">
      <c r="A625" s="1556" t="s">
        <v>1516</v>
      </c>
      <c r="B625" s="1573">
        <v>7.4431732791924334</v>
      </c>
      <c r="C625" s="1573">
        <v>18.31282689440485</v>
      </c>
      <c r="D625" s="1573">
        <v>8.1440976125923026</v>
      </c>
    </row>
    <row r="626" spans="1:5" ht="15" customHeight="1">
      <c r="A626" s="1556" t="s">
        <v>1517</v>
      </c>
      <c r="B626" s="1573">
        <v>18.742679996069395</v>
      </c>
      <c r="C626" s="1573">
        <v>21.674260616454234</v>
      </c>
      <c r="D626" s="1573">
        <v>18.931721548348062</v>
      </c>
    </row>
    <row r="627" spans="1:5" ht="15" customHeight="1">
      <c r="A627" s="1556" t="s">
        <v>1518</v>
      </c>
      <c r="B627" s="1573">
        <v>22.267130229337258</v>
      </c>
      <c r="C627" s="1573">
        <v>22.350801374852828</v>
      </c>
      <c r="D627" s="1573">
        <v>22.272525722512242</v>
      </c>
    </row>
    <row r="628" spans="1:5" ht="15" customHeight="1">
      <c r="A628" s="1556" t="s">
        <v>1519</v>
      </c>
      <c r="B628" s="1573">
        <v>19.204949716448532</v>
      </c>
      <c r="C628" s="1573">
        <v>15.868055962075402</v>
      </c>
      <c r="D628" s="1573">
        <v>18.989771743607083</v>
      </c>
    </row>
    <row r="629" spans="1:5" ht="15" customHeight="1">
      <c r="A629" s="1556" t="s">
        <v>1520</v>
      </c>
      <c r="B629" s="1573">
        <v>14.293580172584061</v>
      </c>
      <c r="C629" s="1573">
        <v>9.7722292834535089</v>
      </c>
      <c r="D629" s="1573">
        <v>14.0020230567625</v>
      </c>
    </row>
    <row r="630" spans="1:5" ht="15" customHeight="1">
      <c r="A630" s="1556" t="s">
        <v>1521</v>
      </c>
      <c r="B630" s="1573">
        <v>9.9691350542239547</v>
      </c>
      <c r="C630" s="1573">
        <v>6.2405902505554032</v>
      </c>
      <c r="D630" s="1573">
        <v>9.7287016537147295</v>
      </c>
    </row>
    <row r="631" spans="1:5" ht="15" customHeight="1">
      <c r="A631" s="1556" t="s">
        <v>1522</v>
      </c>
      <c r="B631" s="1573">
        <v>5.2273065832706944</v>
      </c>
      <c r="C631" s="1573">
        <v>2.7331991377384885</v>
      </c>
      <c r="D631" s="1573">
        <v>5.0664752761680765</v>
      </c>
    </row>
    <row r="632" spans="1:5" ht="15" customHeight="1">
      <c r="A632" s="1556" t="s">
        <v>1523</v>
      </c>
      <c r="B632" s="1573">
        <v>2.2187401560697975</v>
      </c>
      <c r="C632" s="1573">
        <v>0.74983616304788581</v>
      </c>
      <c r="D632" s="1573">
        <v>2.1240185956056861</v>
      </c>
    </row>
    <row r="633" spans="1:5" ht="15" customHeight="1">
      <c r="A633" s="1556" t="s">
        <v>1524</v>
      </c>
      <c r="B633" s="1573">
        <v>0.31157823428704506</v>
      </c>
      <c r="C633" s="1573">
        <v>0</v>
      </c>
      <c r="D633" s="1573">
        <v>0.2914862631994008</v>
      </c>
    </row>
    <row r="634" spans="1:5" ht="15" customHeight="1">
      <c r="A634" s="1559" t="s">
        <v>1525</v>
      </c>
      <c r="B634" s="1574">
        <v>5.5069180963164086E-2</v>
      </c>
      <c r="C634" s="1574">
        <v>9.6743479525116582E-2</v>
      </c>
      <c r="D634" s="1574">
        <v>5.7756527862476738E-2</v>
      </c>
    </row>
    <row r="635" spans="1:5" ht="15" customHeight="1">
      <c r="A635" s="1532" t="s">
        <v>1507</v>
      </c>
    </row>
    <row r="636" spans="1:5" ht="15" customHeight="1">
      <c r="A636" s="1562" t="s">
        <v>1526</v>
      </c>
    </row>
    <row r="637" spans="1:5" ht="15" customHeight="1">
      <c r="A637" s="2827"/>
      <c r="B637" s="2827"/>
      <c r="C637" s="2827"/>
      <c r="D637" s="2827"/>
      <c r="E637" s="2827"/>
    </row>
    <row r="638" spans="1:5" ht="15" customHeight="1">
      <c r="A638" s="2823" t="s">
        <v>1541</v>
      </c>
      <c r="B638" s="2823"/>
      <c r="C638" s="2823"/>
      <c r="D638" s="2823"/>
      <c r="E638" s="1575"/>
    </row>
    <row r="639" spans="1:5" ht="15" customHeight="1">
      <c r="A639" s="2824"/>
      <c r="B639" s="2824"/>
      <c r="C639" s="2824"/>
      <c r="D639" s="2824"/>
    </row>
    <row r="640" spans="1:5" ht="15" customHeight="1">
      <c r="A640" s="1549" t="s">
        <v>1514</v>
      </c>
      <c r="B640" s="1553" t="s">
        <v>930</v>
      </c>
      <c r="C640" s="1553" t="s">
        <v>931</v>
      </c>
      <c r="D640" s="1548" t="s">
        <v>285</v>
      </c>
    </row>
    <row r="641" spans="1:4" ht="15" customHeight="1">
      <c r="A641" s="1554" t="s">
        <v>1528</v>
      </c>
      <c r="B641" s="1572">
        <v>99.999999999999986</v>
      </c>
      <c r="C641" s="1572">
        <v>100</v>
      </c>
      <c r="D641" s="1572">
        <v>99.999999999999986</v>
      </c>
    </row>
    <row r="642" spans="1:4" ht="15" customHeight="1">
      <c r="A642" s="1556" t="s">
        <v>1515</v>
      </c>
      <c r="B642" s="1573">
        <v>0.58912679629348474</v>
      </c>
      <c r="C642" s="1573">
        <v>3.9800366434798957</v>
      </c>
      <c r="D642" s="1573">
        <v>0.73795772505057189</v>
      </c>
    </row>
    <row r="643" spans="1:4" ht="15" customHeight="1">
      <c r="A643" s="1556" t="s">
        <v>1516</v>
      </c>
      <c r="B643" s="1573">
        <v>10.116491895842648</v>
      </c>
      <c r="C643" s="1573">
        <v>20.110594775720216</v>
      </c>
      <c r="D643" s="1573">
        <v>10.555144552721817</v>
      </c>
    </row>
    <row r="644" spans="1:4" ht="15" customHeight="1">
      <c r="A644" s="1556" t="s">
        <v>1517</v>
      </c>
      <c r="B644" s="1573">
        <v>16.777792095105802</v>
      </c>
      <c r="C644" s="1573">
        <v>25.439422446530969</v>
      </c>
      <c r="D644" s="1573">
        <v>17.157961001932627</v>
      </c>
    </row>
    <row r="645" spans="1:4" ht="15" customHeight="1">
      <c r="A645" s="1556" t="s">
        <v>1518</v>
      </c>
      <c r="B645" s="1573">
        <v>17.462318619100607</v>
      </c>
      <c r="C645" s="1573">
        <v>16.721521618051447</v>
      </c>
      <c r="D645" s="1573">
        <v>17.429804187677995</v>
      </c>
    </row>
    <row r="646" spans="1:4" ht="15" customHeight="1">
      <c r="A646" s="1556" t="s">
        <v>1519</v>
      </c>
      <c r="B646" s="1573">
        <v>14.472450460145037</v>
      </c>
      <c r="C646" s="1573">
        <v>14.879671788341433</v>
      </c>
      <c r="D646" s="1573">
        <v>14.490323872065867</v>
      </c>
    </row>
    <row r="647" spans="1:4" ht="15" customHeight="1">
      <c r="A647" s="1556" t="s">
        <v>1520</v>
      </c>
      <c r="B647" s="1573">
        <v>12.766680158875051</v>
      </c>
      <c r="C647" s="1573">
        <v>7.1812415641141323</v>
      </c>
      <c r="D647" s="1573">
        <v>12.521528842256091</v>
      </c>
    </row>
    <row r="648" spans="1:4" ht="15" customHeight="1">
      <c r="A648" s="1556" t="s">
        <v>1521</v>
      </c>
      <c r="B648" s="1573">
        <v>13.246352950587445</v>
      </c>
      <c r="C648" s="1573">
        <v>7.7030894221691657</v>
      </c>
      <c r="D648" s="1573">
        <v>13.00305274608206</v>
      </c>
    </row>
    <row r="649" spans="1:4" ht="15" customHeight="1">
      <c r="A649" s="1556" t="s">
        <v>1522</v>
      </c>
      <c r="B649" s="1573">
        <v>9.0896727163537037</v>
      </c>
      <c r="C649" s="1573">
        <v>3.4574799675520325</v>
      </c>
      <c r="D649" s="1573">
        <v>8.8424693062015258</v>
      </c>
    </row>
    <row r="650" spans="1:4" ht="15" customHeight="1">
      <c r="A650" s="1556" t="s">
        <v>1523</v>
      </c>
      <c r="B650" s="1573">
        <v>4.6683730467207702</v>
      </c>
      <c r="C650" s="1573">
        <v>0.26596725836287871</v>
      </c>
      <c r="D650" s="1573">
        <v>4.4751463990732248</v>
      </c>
    </row>
    <row r="651" spans="1:4" ht="15" customHeight="1">
      <c r="A651" s="1556" t="s">
        <v>1524</v>
      </c>
      <c r="B651" s="1573">
        <v>0.68243708330304764</v>
      </c>
      <c r="C651" s="1573">
        <v>0.2609745156778478</v>
      </c>
      <c r="D651" s="1573">
        <v>0.66393860702298613</v>
      </c>
    </row>
    <row r="652" spans="1:4" ht="15" customHeight="1">
      <c r="A652" s="1556" t="s">
        <v>1525</v>
      </c>
      <c r="B652" s="1573">
        <v>0.12830417767239033</v>
      </c>
      <c r="C652" s="1573">
        <v>0</v>
      </c>
      <c r="D652" s="1573">
        <v>0.12267275991522389</v>
      </c>
    </row>
    <row r="653" spans="1:4" ht="15" customHeight="1">
      <c r="A653" s="1558" t="s">
        <v>939</v>
      </c>
      <c r="B653" s="1572">
        <v>100.00000000000003</v>
      </c>
      <c r="C653" s="1572">
        <v>99.999999999999986</v>
      </c>
      <c r="D653" s="1572">
        <v>99.999999999999986</v>
      </c>
    </row>
    <row r="654" spans="1:4" ht="15" customHeight="1">
      <c r="A654" s="1556" t="s">
        <v>1515</v>
      </c>
      <c r="B654" s="1573">
        <v>4.182243411789841</v>
      </c>
      <c r="C654" s="1573">
        <v>3.6363870598105716</v>
      </c>
      <c r="D654" s="1573">
        <v>4.1439649177483568</v>
      </c>
    </row>
    <row r="655" spans="1:4" ht="15" customHeight="1">
      <c r="A655" s="1556" t="s">
        <v>1516</v>
      </c>
      <c r="B655" s="1573">
        <v>23.001093141242425</v>
      </c>
      <c r="C655" s="1573">
        <v>38.182435025862603</v>
      </c>
      <c r="D655" s="1573">
        <v>24.065693567279446</v>
      </c>
    </row>
    <row r="656" spans="1:4" ht="15" customHeight="1">
      <c r="A656" s="1556" t="s">
        <v>1517</v>
      </c>
      <c r="B656" s="1573">
        <v>27.306139113480949</v>
      </c>
      <c r="C656" s="1573">
        <v>34.545050123123978</v>
      </c>
      <c r="D656" s="1573">
        <v>27.813771956709203</v>
      </c>
    </row>
    <row r="657" spans="1:4" ht="15" customHeight="1">
      <c r="A657" s="1556" t="s">
        <v>1518</v>
      </c>
      <c r="B657" s="1573">
        <v>16.974381843871321</v>
      </c>
      <c r="C657" s="1573">
        <v>12.727072196095108</v>
      </c>
      <c r="D657" s="1573">
        <v>16.676536785450331</v>
      </c>
    </row>
    <row r="658" spans="1:4" ht="15" customHeight="1">
      <c r="A658" s="1556" t="s">
        <v>1519</v>
      </c>
      <c r="B658" s="1573">
        <v>7.7490707340181526</v>
      </c>
      <c r="C658" s="1573">
        <v>5.4544823806040377</v>
      </c>
      <c r="D658" s="1573">
        <v>7.5881613916694999</v>
      </c>
    </row>
    <row r="659" spans="1:4" ht="15" customHeight="1">
      <c r="A659" s="1556" t="s">
        <v>1520</v>
      </c>
      <c r="B659" s="1573">
        <v>6.0269537685861012</v>
      </c>
      <c r="C659" s="1573">
        <v>0</v>
      </c>
      <c r="D659" s="1573">
        <v>5.6043101315145698</v>
      </c>
    </row>
    <row r="660" spans="1:4" ht="15" customHeight="1">
      <c r="A660" s="1556" t="s">
        <v>1521</v>
      </c>
      <c r="B660" s="1573">
        <v>6.3960512020218019</v>
      </c>
      <c r="C660" s="1573">
        <v>3.6363899042735839</v>
      </c>
      <c r="D660" s="1573">
        <v>6.2025283490599685</v>
      </c>
    </row>
    <row r="661" spans="1:4" ht="15" customHeight="1">
      <c r="A661" s="1556" t="s">
        <v>1522</v>
      </c>
      <c r="B661" s="1573">
        <v>3.6900109528154581</v>
      </c>
      <c r="C661" s="1573">
        <v>0</v>
      </c>
      <c r="D661" s="1573">
        <v>3.4312467893900642</v>
      </c>
    </row>
    <row r="662" spans="1:4" ht="15" customHeight="1">
      <c r="A662" s="1556" t="s">
        <v>1523</v>
      </c>
      <c r="B662" s="1573">
        <v>3.1980086485498846</v>
      </c>
      <c r="C662" s="1573">
        <v>0</v>
      </c>
      <c r="D662" s="1573">
        <v>2.9737464327594996</v>
      </c>
    </row>
    <row r="663" spans="1:4" ht="15" customHeight="1">
      <c r="A663" s="1556" t="s">
        <v>1524</v>
      </c>
      <c r="B663" s="1573">
        <v>0.86103361532072886</v>
      </c>
      <c r="C663" s="1573">
        <v>1.8181833102301093</v>
      </c>
      <c r="D663" s="1573">
        <v>0.92815429415966832</v>
      </c>
    </row>
    <row r="664" spans="1:4" ht="15" customHeight="1">
      <c r="A664" s="1556" t="s">
        <v>1525</v>
      </c>
      <c r="B664" s="1573">
        <v>0.6150135683033513</v>
      </c>
      <c r="C664" s="1573">
        <v>0</v>
      </c>
      <c r="D664" s="1573">
        <v>0.57188538425938318</v>
      </c>
    </row>
    <row r="665" spans="1:4" ht="15" customHeight="1">
      <c r="A665" s="1558" t="s">
        <v>940</v>
      </c>
      <c r="B665" s="1572">
        <v>99.999999999999986</v>
      </c>
      <c r="C665" s="1572">
        <v>100.00000000000001</v>
      </c>
      <c r="D665" s="1572">
        <v>100</v>
      </c>
    </row>
    <row r="666" spans="1:4" ht="15" customHeight="1">
      <c r="A666" s="1556" t="s">
        <v>1515</v>
      </c>
      <c r="B666" s="1573">
        <v>0.24512878873134938</v>
      </c>
      <c r="C666" s="1573">
        <v>4.0376292951363375</v>
      </c>
      <c r="D666" s="1573">
        <v>0.40176535692599719</v>
      </c>
    </row>
    <row r="667" spans="1:4" ht="15" customHeight="1">
      <c r="A667" s="1556" t="s">
        <v>1516</v>
      </c>
      <c r="B667" s="1573">
        <v>8.8829451922553915</v>
      </c>
      <c r="C667" s="1573">
        <v>17.081913090137771</v>
      </c>
      <c r="D667" s="1573">
        <v>9.2215761804631597</v>
      </c>
    </row>
    <row r="668" spans="1:4" ht="15" customHeight="1">
      <c r="A668" s="1556" t="s">
        <v>1517</v>
      </c>
      <c r="B668" s="1573">
        <v>15.769828595779328</v>
      </c>
      <c r="C668" s="1573">
        <v>23.913399230405393</v>
      </c>
      <c r="D668" s="1573">
        <v>16.106171585029895</v>
      </c>
    </row>
    <row r="669" spans="1:4" ht="15" customHeight="1">
      <c r="A669" s="1556" t="s">
        <v>1518</v>
      </c>
      <c r="B669" s="1573">
        <v>17.509032738472985</v>
      </c>
      <c r="C669" s="1573">
        <v>17.390956254525129</v>
      </c>
      <c r="D669" s="1573">
        <v>17.504155983625136</v>
      </c>
    </row>
    <row r="670" spans="1:4" ht="15" customHeight="1">
      <c r="A670" s="1556" t="s">
        <v>1519</v>
      </c>
      <c r="B670" s="1573">
        <v>15.116133779494195</v>
      </c>
      <c r="C670" s="1573">
        <v>16.459250743624363</v>
      </c>
      <c r="D670" s="1573">
        <v>15.171606740299357</v>
      </c>
    </row>
    <row r="671" spans="1:4" ht="15" customHeight="1">
      <c r="A671" s="1556" t="s">
        <v>1520</v>
      </c>
      <c r="B671" s="1573">
        <v>13.411928476108717</v>
      </c>
      <c r="C671" s="1573">
        <v>8.3847545713079903</v>
      </c>
      <c r="D671" s="1573">
        <v>13.204297846439506</v>
      </c>
    </row>
    <row r="672" spans="1:4" ht="15" customHeight="1">
      <c r="A672" s="1556" t="s">
        <v>1521</v>
      </c>
      <c r="B672" s="1573">
        <v>13.902187537904471</v>
      </c>
      <c r="C672" s="1573">
        <v>8.3846325400882282</v>
      </c>
      <c r="D672" s="1573">
        <v>13.6743033548375</v>
      </c>
    </row>
    <row r="673" spans="1:5" ht="15" customHeight="1">
      <c r="A673" s="1556" t="s">
        <v>1522</v>
      </c>
      <c r="B673" s="1573">
        <v>9.6066258483939269</v>
      </c>
      <c r="C673" s="1573">
        <v>4.0369232401269155</v>
      </c>
      <c r="D673" s="1573">
        <v>9.376587882426529</v>
      </c>
    </row>
    <row r="674" spans="1:5" ht="15" customHeight="1">
      <c r="A674" s="1556" t="s">
        <v>1523</v>
      </c>
      <c r="B674" s="1573">
        <v>4.8091428790105608</v>
      </c>
      <c r="C674" s="1573">
        <v>0.31054103464788529</v>
      </c>
      <c r="D674" s="1573">
        <v>4.6233431531080758</v>
      </c>
    </row>
    <row r="675" spans="1:5" ht="15" customHeight="1">
      <c r="A675" s="1556" t="s">
        <v>1524</v>
      </c>
      <c r="B675" s="1573">
        <v>0.66533859813097596</v>
      </c>
      <c r="C675" s="1573">
        <v>0</v>
      </c>
      <c r="D675" s="1573">
        <v>0.63785900926271666</v>
      </c>
    </row>
    <row r="676" spans="1:5" ht="15" customHeight="1">
      <c r="A676" s="1559" t="s">
        <v>1525</v>
      </c>
      <c r="B676" s="1574">
        <v>8.1707565718090291E-2</v>
      </c>
      <c r="C676" s="1574">
        <v>0</v>
      </c>
      <c r="D676" s="1574">
        <v>7.8332907582117556E-2</v>
      </c>
    </row>
    <row r="677" spans="1:5" ht="15" customHeight="1">
      <c r="A677" s="1532" t="s">
        <v>1507</v>
      </c>
    </row>
    <row r="678" spans="1:5" ht="15" customHeight="1">
      <c r="A678" s="1562" t="s">
        <v>1526</v>
      </c>
    </row>
    <row r="679" spans="1:5" ht="15" customHeight="1">
      <c r="A679" s="1501"/>
      <c r="B679" s="1500"/>
      <c r="C679" s="1500"/>
      <c r="D679" s="1500"/>
      <c r="E679" s="1501"/>
    </row>
    <row r="680" spans="1:5">
      <c r="A680" s="1511" t="s">
        <v>1542</v>
      </c>
      <c r="B680" s="1536"/>
      <c r="C680" s="1536"/>
      <c r="D680" s="1536"/>
      <c r="E680" s="1535"/>
    </row>
    <row r="681" spans="1:5" ht="16.5" customHeight="1">
      <c r="A681" s="1578"/>
      <c r="B681" s="1579"/>
      <c r="C681" s="1579"/>
      <c r="D681" s="1579"/>
      <c r="E681" s="1578"/>
    </row>
    <row r="682" spans="1:5" ht="15" customHeight="1">
      <c r="A682" s="2829" t="s">
        <v>1543</v>
      </c>
      <c r="B682" s="2829"/>
      <c r="C682" s="2829"/>
      <c r="D682" s="2829"/>
      <c r="E682" s="2829"/>
    </row>
    <row r="683" spans="1:5">
      <c r="A683" s="1538" t="s">
        <v>1544</v>
      </c>
      <c r="B683" s="1580"/>
      <c r="C683" s="1553" t="s">
        <v>930</v>
      </c>
      <c r="D683" s="1553" t="s">
        <v>931</v>
      </c>
      <c r="E683" s="1549" t="s">
        <v>285</v>
      </c>
    </row>
    <row r="684" spans="1:5">
      <c r="A684" s="1541" t="s">
        <v>285</v>
      </c>
      <c r="B684" s="1581"/>
      <c r="C684" s="1582">
        <v>751633</v>
      </c>
      <c r="D684" s="1582">
        <v>137785</v>
      </c>
      <c r="E684" s="1582">
        <v>889418</v>
      </c>
    </row>
    <row r="685" spans="1:5">
      <c r="A685" s="2828" t="s">
        <v>1545</v>
      </c>
      <c r="B685" s="2828"/>
      <c r="C685" s="1557">
        <v>26418</v>
      </c>
      <c r="D685" s="1557">
        <v>2969</v>
      </c>
      <c r="E685" s="1557">
        <v>29387</v>
      </c>
    </row>
    <row r="686" spans="1:5" ht="25.5" customHeight="1">
      <c r="A686" s="2830" t="s">
        <v>1546</v>
      </c>
      <c r="B686" s="2830"/>
      <c r="C686" s="1557">
        <v>75372</v>
      </c>
      <c r="D686" s="1557">
        <v>28686</v>
      </c>
      <c r="E686" s="1557">
        <v>104058</v>
      </c>
    </row>
    <row r="687" spans="1:5">
      <c r="A687" s="2828" t="s">
        <v>1547</v>
      </c>
      <c r="B687" s="2828"/>
      <c r="C687" s="1557">
        <v>63431</v>
      </c>
      <c r="D687" s="1557">
        <v>17583</v>
      </c>
      <c r="E687" s="1557">
        <v>81014</v>
      </c>
    </row>
    <row r="688" spans="1:5">
      <c r="A688" s="2828" t="s">
        <v>1548</v>
      </c>
      <c r="B688" s="2828"/>
      <c r="C688" s="1557">
        <v>23735</v>
      </c>
      <c r="D688" s="1557">
        <v>7009</v>
      </c>
      <c r="E688" s="1557">
        <v>30744</v>
      </c>
    </row>
    <row r="689" spans="1:6">
      <c r="A689" s="2828" t="s">
        <v>1549</v>
      </c>
      <c r="B689" s="2828"/>
      <c r="C689" s="1557">
        <v>98274</v>
      </c>
      <c r="D689" s="1557">
        <v>75106</v>
      </c>
      <c r="E689" s="1557">
        <v>173380</v>
      </c>
    </row>
    <row r="690" spans="1:6">
      <c r="A690" s="2828" t="s">
        <v>1550</v>
      </c>
      <c r="B690" s="2828"/>
      <c r="C690" s="1557">
        <v>30595</v>
      </c>
      <c r="D690" s="1557">
        <v>83</v>
      </c>
      <c r="E690" s="1557">
        <v>30678</v>
      </c>
    </row>
    <row r="691" spans="1:6">
      <c r="A691" s="2828" t="s">
        <v>1551</v>
      </c>
      <c r="B691" s="2828"/>
      <c r="C691" s="1557">
        <v>149144</v>
      </c>
      <c r="D691" s="1557">
        <v>1035</v>
      </c>
      <c r="E691" s="1557">
        <v>150179</v>
      </c>
    </row>
    <row r="692" spans="1:6">
      <c r="A692" s="2828" t="s">
        <v>1552</v>
      </c>
      <c r="B692" s="2828"/>
      <c r="C692" s="1557">
        <v>81320</v>
      </c>
      <c r="D692" s="1557">
        <v>854</v>
      </c>
      <c r="E692" s="1557">
        <v>82174</v>
      </c>
    </row>
    <row r="693" spans="1:6">
      <c r="A693" s="2828" t="s">
        <v>1553</v>
      </c>
      <c r="B693" s="2828"/>
      <c r="C693" s="1557">
        <v>197388</v>
      </c>
      <c r="D693" s="1557">
        <v>4096</v>
      </c>
      <c r="E693" s="1557">
        <v>201484</v>
      </c>
    </row>
    <row r="694" spans="1:6">
      <c r="A694" s="2831" t="s">
        <v>479</v>
      </c>
      <c r="B694" s="2831"/>
      <c r="C694" s="1560">
        <v>5956</v>
      </c>
      <c r="D694" s="1560">
        <v>364</v>
      </c>
      <c r="E694" s="1560">
        <v>6320</v>
      </c>
    </row>
    <row r="695" spans="1:6">
      <c r="A695" s="1532" t="s">
        <v>1507</v>
      </c>
      <c r="B695" s="1581"/>
    </row>
    <row r="696" spans="1:6" ht="15.75" customHeight="1">
      <c r="A696" s="1562" t="s">
        <v>1526</v>
      </c>
      <c r="B696" s="1583"/>
      <c r="C696" s="1583"/>
      <c r="D696" s="1583"/>
      <c r="E696" s="1584"/>
    </row>
    <row r="697" spans="1:6" ht="17.25" customHeight="1">
      <c r="A697" s="1513"/>
      <c r="B697" s="1536"/>
      <c r="C697" s="1536"/>
      <c r="D697" s="1536"/>
      <c r="E697" s="1535"/>
    </row>
    <row r="698" spans="1:6" ht="16.5" customHeight="1">
      <c r="A698" s="2829" t="s">
        <v>1554</v>
      </c>
      <c r="B698" s="2829"/>
      <c r="C698" s="2829"/>
      <c r="D698" s="2829"/>
      <c r="E698" s="2829"/>
      <c r="F698" s="1518"/>
    </row>
    <row r="699" spans="1:6">
      <c r="A699" s="1585" t="s">
        <v>1555</v>
      </c>
      <c r="B699" s="1586"/>
      <c r="C699" s="1553" t="s">
        <v>930</v>
      </c>
      <c r="D699" s="1553" t="s">
        <v>931</v>
      </c>
      <c r="E699" s="1587" t="s">
        <v>285</v>
      </c>
    </row>
    <row r="700" spans="1:6">
      <c r="A700" s="1541" t="s">
        <v>285</v>
      </c>
      <c r="B700" s="1581"/>
      <c r="C700" s="1588">
        <v>99.999999999999986</v>
      </c>
      <c r="D700" s="1588">
        <v>100</v>
      </c>
      <c r="E700" s="1588">
        <v>99.999999999999986</v>
      </c>
    </row>
    <row r="701" spans="1:6">
      <c r="A701" s="2828" t="s">
        <v>1545</v>
      </c>
      <c r="B701" s="2828"/>
      <c r="C701" s="1573">
        <v>3.5147472237115722</v>
      </c>
      <c r="D701" s="1573">
        <v>2.1548064012773525</v>
      </c>
      <c r="E701" s="1573">
        <v>3.3040707518849404</v>
      </c>
    </row>
    <row r="702" spans="1:6" ht="24" customHeight="1">
      <c r="A702" s="2830" t="s">
        <v>1556</v>
      </c>
      <c r="B702" s="2830"/>
      <c r="C702" s="1573">
        <v>10.027766210371285</v>
      </c>
      <c r="D702" s="1573">
        <v>20.819392531843089</v>
      </c>
      <c r="E702" s="1573">
        <v>11.699560836412125</v>
      </c>
    </row>
    <row r="703" spans="1:6">
      <c r="A703" s="2828" t="s">
        <v>1557</v>
      </c>
      <c r="B703" s="2828"/>
      <c r="C703" s="1573">
        <v>8.4390919504598649</v>
      </c>
      <c r="D703" s="1573">
        <v>12.761185905577529</v>
      </c>
      <c r="E703" s="1573">
        <v>9.108653074257548</v>
      </c>
    </row>
    <row r="704" spans="1:6">
      <c r="A704" s="2828" t="s">
        <v>1548</v>
      </c>
      <c r="B704" s="2828"/>
      <c r="C704" s="1573">
        <v>3.1577911028387522</v>
      </c>
      <c r="D704" s="1573">
        <v>5.0869107667743227</v>
      </c>
      <c r="E704" s="1573">
        <v>3.4566424335914046</v>
      </c>
    </row>
    <row r="705" spans="1:5">
      <c r="A705" s="2828" t="s">
        <v>1549</v>
      </c>
      <c r="B705" s="2828"/>
      <c r="C705" s="1573">
        <v>13.074731950300214</v>
      </c>
      <c r="D705" s="1573">
        <v>54.509561998766202</v>
      </c>
      <c r="E705" s="1573">
        <v>19.493646406976247</v>
      </c>
    </row>
    <row r="706" spans="1:5">
      <c r="A706" s="2828" t="s">
        <v>1550</v>
      </c>
      <c r="B706" s="2828"/>
      <c r="C706" s="1573">
        <v>4.0704705620961299</v>
      </c>
      <c r="D706" s="1573">
        <v>6.0238777806002106E-2</v>
      </c>
      <c r="E706" s="1573">
        <v>3.4492218506933749</v>
      </c>
    </row>
    <row r="707" spans="1:5">
      <c r="A707" s="2828" t="s">
        <v>1551</v>
      </c>
      <c r="B707" s="2828"/>
      <c r="C707" s="1573">
        <v>19.842662576017815</v>
      </c>
      <c r="D707" s="1573">
        <v>0.75117030155677322</v>
      </c>
      <c r="E707" s="1573">
        <v>16.885086652170294</v>
      </c>
    </row>
    <row r="708" spans="1:5">
      <c r="A708" s="2828" t="s">
        <v>1552</v>
      </c>
      <c r="B708" s="2828"/>
      <c r="C708" s="1573">
        <v>10.819109858135553</v>
      </c>
      <c r="D708" s="1573">
        <v>0.61980621983525064</v>
      </c>
      <c r="E708" s="1573">
        <v>9.239075440344136</v>
      </c>
    </row>
    <row r="709" spans="1:5">
      <c r="A709" s="2828" t="s">
        <v>1553</v>
      </c>
      <c r="B709" s="2828"/>
      <c r="C709" s="1573">
        <v>26.261220569080923</v>
      </c>
      <c r="D709" s="1573">
        <v>2.9727473963058388</v>
      </c>
      <c r="E709" s="1573">
        <v>22.653465524646453</v>
      </c>
    </row>
    <row r="710" spans="1:5">
      <c r="A710" s="2831" t="s">
        <v>479</v>
      </c>
      <c r="B710" s="2831"/>
      <c r="C710" s="1573">
        <v>0.79240799698789177</v>
      </c>
      <c r="D710" s="1573">
        <v>0.26417970025764775</v>
      </c>
      <c r="E710" s="1573">
        <v>0.71057702902347386</v>
      </c>
    </row>
    <row r="711" spans="1:5">
      <c r="A711" s="1532" t="s">
        <v>1507</v>
      </c>
      <c r="B711" s="1581"/>
      <c r="C711" s="1581"/>
      <c r="D711" s="1581"/>
      <c r="E711" s="1589"/>
    </row>
    <row r="712" spans="1:5">
      <c r="A712" s="1562" t="s">
        <v>1526</v>
      </c>
      <c r="B712" s="1583"/>
      <c r="C712" s="1583"/>
      <c r="D712" s="1583"/>
      <c r="E712" s="1576"/>
    </row>
    <row r="713" spans="1:5">
      <c r="A713" s="1590"/>
      <c r="B713" s="1583"/>
      <c r="C713" s="1583"/>
      <c r="D713" s="1583"/>
      <c r="E713" s="1576"/>
    </row>
    <row r="714" spans="1:5" ht="15" customHeight="1">
      <c r="A714" s="2826" t="s">
        <v>1558</v>
      </c>
      <c r="B714" s="2826"/>
      <c r="C714" s="2826"/>
      <c r="D714" s="2826"/>
      <c r="E714" s="2826"/>
    </row>
    <row r="715" spans="1:5">
      <c r="A715" s="1538" t="s">
        <v>1555</v>
      </c>
      <c r="B715" s="1580"/>
      <c r="C715" s="1553" t="s">
        <v>930</v>
      </c>
      <c r="D715" s="1553" t="s">
        <v>931</v>
      </c>
      <c r="E715" s="1549" t="s">
        <v>285</v>
      </c>
    </row>
    <row r="716" spans="1:5">
      <c r="A716" s="1541" t="s">
        <v>285</v>
      </c>
      <c r="B716" s="1581"/>
      <c r="C716" s="1582">
        <v>68073</v>
      </c>
      <c r="D716" s="1582">
        <v>18199</v>
      </c>
      <c r="E716" s="1582">
        <v>86272</v>
      </c>
    </row>
    <row r="717" spans="1:5">
      <c r="A717" s="2832" t="s">
        <v>1545</v>
      </c>
      <c r="B717" s="2832"/>
      <c r="C717" s="1557">
        <v>7300</v>
      </c>
      <c r="D717" s="1557">
        <v>1077</v>
      </c>
      <c r="E717" s="1557">
        <v>8377</v>
      </c>
    </row>
    <row r="718" spans="1:5" ht="24.75" customHeight="1">
      <c r="A718" s="2834" t="s">
        <v>1556</v>
      </c>
      <c r="B718" s="2834"/>
      <c r="C718" s="1557">
        <v>8743</v>
      </c>
      <c r="D718" s="1557">
        <v>7289</v>
      </c>
      <c r="E718" s="1557">
        <v>16032</v>
      </c>
    </row>
    <row r="719" spans="1:5">
      <c r="A719" s="2832" t="s">
        <v>1557</v>
      </c>
      <c r="B719" s="2832"/>
      <c r="C719" s="1557">
        <v>19733</v>
      </c>
      <c r="D719" s="1557">
        <v>5096</v>
      </c>
      <c r="E719" s="1557">
        <v>24829</v>
      </c>
    </row>
    <row r="720" spans="1:5">
      <c r="A720" s="2832" t="s">
        <v>1548</v>
      </c>
      <c r="B720" s="2832"/>
      <c r="C720" s="1557">
        <v>5870</v>
      </c>
      <c r="D720" s="1557">
        <v>2702</v>
      </c>
      <c r="E720" s="1557">
        <v>8572</v>
      </c>
    </row>
    <row r="721" spans="1:5">
      <c r="A721" s="2832" t="s">
        <v>1549</v>
      </c>
      <c r="B721" s="2832"/>
      <c r="C721" s="1557">
        <v>19726</v>
      </c>
      <c r="D721" s="1557">
        <v>1547</v>
      </c>
      <c r="E721" s="1557">
        <v>21273</v>
      </c>
    </row>
    <row r="722" spans="1:5">
      <c r="A722" s="2832" t="s">
        <v>1550</v>
      </c>
      <c r="B722" s="2832"/>
      <c r="C722" s="1557">
        <v>397</v>
      </c>
      <c r="D722" s="1557">
        <v>9</v>
      </c>
      <c r="E722" s="1557">
        <v>406</v>
      </c>
    </row>
    <row r="723" spans="1:5">
      <c r="A723" s="2832" t="s">
        <v>1551</v>
      </c>
      <c r="B723" s="2832"/>
      <c r="C723" s="1557">
        <v>1591</v>
      </c>
      <c r="D723" s="1557">
        <v>118</v>
      </c>
      <c r="E723" s="1557">
        <v>1709</v>
      </c>
    </row>
    <row r="724" spans="1:5">
      <c r="A724" s="2832" t="s">
        <v>1552</v>
      </c>
      <c r="B724" s="2832"/>
      <c r="C724" s="1557">
        <v>2155</v>
      </c>
      <c r="D724" s="1557">
        <v>53</v>
      </c>
      <c r="E724" s="1557">
        <v>2208</v>
      </c>
    </row>
    <row r="725" spans="1:5">
      <c r="A725" s="2832" t="s">
        <v>1553</v>
      </c>
      <c r="B725" s="2832"/>
      <c r="C725" s="1557">
        <v>1868</v>
      </c>
      <c r="D725" s="1557">
        <v>166</v>
      </c>
      <c r="E725" s="1557">
        <v>2034</v>
      </c>
    </row>
    <row r="726" spans="1:5">
      <c r="A726" s="2833" t="s">
        <v>479</v>
      </c>
      <c r="B726" s="2833"/>
      <c r="C726" s="1560">
        <v>690</v>
      </c>
      <c r="D726" s="1560">
        <v>142</v>
      </c>
      <c r="E726" s="1560">
        <v>832</v>
      </c>
    </row>
    <row r="727" spans="1:5">
      <c r="A727" s="1532" t="s">
        <v>1507</v>
      </c>
      <c r="B727" s="1581"/>
    </row>
    <row r="728" spans="1:5" ht="15" customHeight="1">
      <c r="A728" s="1562" t="s">
        <v>1526</v>
      </c>
      <c r="B728" s="1583"/>
      <c r="C728" s="1583"/>
      <c r="D728" s="1583"/>
      <c r="E728" s="1584"/>
    </row>
    <row r="729" spans="1:5" ht="13.5" customHeight="1">
      <c r="A729" s="1507"/>
      <c r="B729" s="1591"/>
      <c r="C729" s="1591"/>
      <c r="D729" s="1591"/>
      <c r="E729" s="1571"/>
    </row>
    <row r="730" spans="1:5" ht="13.5" customHeight="1">
      <c r="A730" s="2823" t="s">
        <v>1559</v>
      </c>
      <c r="B730" s="2823"/>
      <c r="C730" s="2823"/>
      <c r="D730" s="2823"/>
      <c r="E730" s="2823"/>
    </row>
    <row r="731" spans="1:5" ht="15" customHeight="1">
      <c r="A731" s="2824"/>
      <c r="B731" s="2824"/>
      <c r="C731" s="2824"/>
      <c r="D731" s="2824"/>
      <c r="E731" s="2824"/>
    </row>
    <row r="732" spans="1:5">
      <c r="A732" s="1585" t="s">
        <v>1555</v>
      </c>
      <c r="B732" s="1586"/>
      <c r="C732" s="1553" t="s">
        <v>930</v>
      </c>
      <c r="D732" s="1553" t="s">
        <v>931</v>
      </c>
      <c r="E732" s="1549" t="s">
        <v>285</v>
      </c>
    </row>
    <row r="733" spans="1:5">
      <c r="A733" s="1541" t="s">
        <v>285</v>
      </c>
      <c r="B733" s="1581"/>
      <c r="C733" s="1588">
        <v>100.00000000000003</v>
      </c>
      <c r="D733" s="1588">
        <v>100.00000000000001</v>
      </c>
      <c r="E733" s="1588">
        <v>99.999999999999986</v>
      </c>
    </row>
    <row r="734" spans="1:5">
      <c r="A734" s="2828" t="s">
        <v>1545</v>
      </c>
      <c r="B734" s="2828"/>
      <c r="C734" s="1573">
        <v>10.723781822455306</v>
      </c>
      <c r="D734" s="1573">
        <v>5.9179075773394141</v>
      </c>
      <c r="E734" s="1573">
        <v>9.7099870178041545</v>
      </c>
    </row>
    <row r="735" spans="1:5" ht="24.75" customHeight="1">
      <c r="A735" s="2830" t="s">
        <v>1556</v>
      </c>
      <c r="B735" s="2830"/>
      <c r="C735" s="1573">
        <v>12.843564996400922</v>
      </c>
      <c r="D735" s="1573">
        <v>40.051651189625801</v>
      </c>
      <c r="E735" s="1573">
        <v>18.583086053412462</v>
      </c>
    </row>
    <row r="736" spans="1:5">
      <c r="A736" s="2828" t="s">
        <v>1547</v>
      </c>
      <c r="B736" s="2828"/>
      <c r="C736" s="1573">
        <v>28.9879981784261</v>
      </c>
      <c r="D736" s="1573">
        <v>28.001538546073963</v>
      </c>
      <c r="E736" s="1573">
        <v>28.779905415430267</v>
      </c>
    </row>
    <row r="737" spans="1:6">
      <c r="A737" s="2828" t="s">
        <v>1548</v>
      </c>
      <c r="B737" s="2828"/>
      <c r="C737" s="1573">
        <v>8.6230957942209105</v>
      </c>
      <c r="D737" s="1573">
        <v>14.846969613715039</v>
      </c>
      <c r="E737" s="1573">
        <v>9.9360163204747778</v>
      </c>
      <c r="F737" s="1518"/>
    </row>
    <row r="738" spans="1:6">
      <c r="A738" s="2828" t="s">
        <v>1549</v>
      </c>
      <c r="B738" s="2828"/>
      <c r="C738" s="1573">
        <v>28.977715099966211</v>
      </c>
      <c r="D738" s="1573">
        <v>8.5004670586295941</v>
      </c>
      <c r="E738" s="1573">
        <v>24.658058234421365</v>
      </c>
      <c r="F738" s="1535"/>
    </row>
    <row r="739" spans="1:6">
      <c r="A739" s="2828" t="s">
        <v>1550</v>
      </c>
      <c r="B739" s="2828"/>
      <c r="C739" s="1573">
        <v>0.58319744979654187</v>
      </c>
      <c r="D739" s="1573">
        <v>4.945326666300346E-2</v>
      </c>
      <c r="E739" s="1573">
        <v>0.47060459940652821</v>
      </c>
      <c r="F739" s="1564"/>
    </row>
    <row r="740" spans="1:6">
      <c r="A740" s="2828" t="s">
        <v>1551</v>
      </c>
      <c r="B740" s="2828"/>
      <c r="C740" s="1573">
        <v>2.3371968328118347</v>
      </c>
      <c r="D740" s="1573">
        <v>0.64838727402604535</v>
      </c>
      <c r="E740" s="1573">
        <v>1.9809439910979227</v>
      </c>
    </row>
    <row r="741" spans="1:6">
      <c r="A741" s="2828" t="s">
        <v>1552</v>
      </c>
      <c r="B741" s="2828"/>
      <c r="C741" s="1573">
        <v>3.1657191544371486</v>
      </c>
      <c r="D741" s="1573">
        <v>0.29122479257102041</v>
      </c>
      <c r="E741" s="1573">
        <v>2.5593471810089019</v>
      </c>
    </row>
    <row r="742" spans="1:6">
      <c r="A742" s="2828" t="s">
        <v>1553</v>
      </c>
      <c r="B742" s="2828"/>
      <c r="C742" s="1573">
        <v>2.7441129375817135</v>
      </c>
      <c r="D742" s="1573">
        <v>0.91213802956206391</v>
      </c>
      <c r="E742" s="1573">
        <v>2.3576594955489614</v>
      </c>
    </row>
    <row r="743" spans="1:6">
      <c r="A743" s="2831" t="s">
        <v>479</v>
      </c>
      <c r="B743" s="2831"/>
      <c r="C743" s="1573">
        <v>1.0136177339033097</v>
      </c>
      <c r="D743" s="1573">
        <v>0.78026265179405463</v>
      </c>
      <c r="E743" s="1573">
        <v>0.96439169139465875</v>
      </c>
    </row>
    <row r="744" spans="1:6">
      <c r="A744" s="1532" t="s">
        <v>1507</v>
      </c>
      <c r="B744" s="1592"/>
      <c r="C744" s="1581"/>
      <c r="D744" s="1581"/>
      <c r="E744" s="1589"/>
    </row>
    <row r="745" spans="1:6" ht="15" customHeight="1">
      <c r="A745" s="1562" t="s">
        <v>1526</v>
      </c>
      <c r="B745" s="1583"/>
      <c r="C745" s="1583"/>
      <c r="D745" s="1583"/>
      <c r="E745" s="1584"/>
    </row>
    <row r="746" spans="1:6" ht="18.75" customHeight="1">
      <c r="A746" s="1507"/>
      <c r="B746" s="1591"/>
      <c r="C746" s="1591"/>
      <c r="D746" s="1591"/>
      <c r="E746" s="1571"/>
    </row>
    <row r="747" spans="1:6" ht="15" customHeight="1">
      <c r="A747" s="2824" t="s">
        <v>1560</v>
      </c>
      <c r="B747" s="2824"/>
      <c r="C747" s="2824"/>
      <c r="D747" s="2824"/>
      <c r="E747" s="2824"/>
    </row>
    <row r="748" spans="1:6">
      <c r="A748" s="1538" t="s">
        <v>1555</v>
      </c>
      <c r="B748" s="1580"/>
      <c r="C748" s="1553" t="s">
        <v>930</v>
      </c>
      <c r="D748" s="1553" t="s">
        <v>931</v>
      </c>
      <c r="E748" s="1549" t="s">
        <v>285</v>
      </c>
    </row>
    <row r="749" spans="1:6">
      <c r="A749" s="1541" t="s">
        <v>285</v>
      </c>
      <c r="B749" s="1581"/>
      <c r="C749" s="1582">
        <v>683559</v>
      </c>
      <c r="D749" s="1582">
        <v>119587</v>
      </c>
      <c r="E749" s="1582">
        <v>803146</v>
      </c>
    </row>
    <row r="750" spans="1:6">
      <c r="A750" s="2828" t="s">
        <v>1545</v>
      </c>
      <c r="B750" s="2828"/>
      <c r="C750" s="1557">
        <v>19118</v>
      </c>
      <c r="D750" s="1557">
        <v>1892</v>
      </c>
      <c r="E750" s="1557">
        <v>21010</v>
      </c>
    </row>
    <row r="751" spans="1:6" ht="25.5" customHeight="1">
      <c r="A751" s="2830" t="s">
        <v>1556</v>
      </c>
      <c r="B751" s="2830"/>
      <c r="C751" s="1557">
        <v>66629</v>
      </c>
      <c r="D751" s="1557">
        <v>21397</v>
      </c>
      <c r="E751" s="1557">
        <v>88026</v>
      </c>
    </row>
    <row r="752" spans="1:6">
      <c r="A752" s="2828" t="s">
        <v>1547</v>
      </c>
      <c r="B752" s="2828"/>
      <c r="C752" s="1557">
        <v>43698</v>
      </c>
      <c r="D752" s="1557">
        <v>12487</v>
      </c>
      <c r="E752" s="1557">
        <v>56185</v>
      </c>
    </row>
    <row r="753" spans="1:6">
      <c r="A753" s="2828" t="s">
        <v>1548</v>
      </c>
      <c r="B753" s="2828"/>
      <c r="C753" s="1557">
        <v>17865</v>
      </c>
      <c r="D753" s="1557">
        <v>4307</v>
      </c>
      <c r="E753" s="1557">
        <v>22172</v>
      </c>
    </row>
    <row r="754" spans="1:6">
      <c r="A754" s="2828" t="s">
        <v>1549</v>
      </c>
      <c r="B754" s="2828"/>
      <c r="C754" s="1557">
        <v>78547</v>
      </c>
      <c r="D754" s="1557">
        <v>73559</v>
      </c>
      <c r="E754" s="1557">
        <v>152106</v>
      </c>
    </row>
    <row r="755" spans="1:6">
      <c r="A755" s="2828" t="s">
        <v>1550</v>
      </c>
      <c r="B755" s="2828"/>
      <c r="C755" s="1557">
        <v>30198</v>
      </c>
      <c r="D755" s="1557">
        <v>74</v>
      </c>
      <c r="E755" s="1557">
        <v>30272</v>
      </c>
    </row>
    <row r="756" spans="1:6">
      <c r="A756" s="2828" t="s">
        <v>1551</v>
      </c>
      <c r="B756" s="2828"/>
      <c r="C756" s="1557">
        <v>147553</v>
      </c>
      <c r="D756" s="1557">
        <v>917</v>
      </c>
      <c r="E756" s="1557">
        <v>148470</v>
      </c>
    </row>
    <row r="757" spans="1:6">
      <c r="A757" s="2828" t="s">
        <v>1552</v>
      </c>
      <c r="B757" s="2828"/>
      <c r="C757" s="1557">
        <v>79165</v>
      </c>
      <c r="D757" s="1557">
        <v>802</v>
      </c>
      <c r="E757" s="1557">
        <v>79967</v>
      </c>
    </row>
    <row r="758" spans="1:6">
      <c r="A758" s="2828" t="s">
        <v>1553</v>
      </c>
      <c r="B758" s="2828"/>
      <c r="C758" s="1557">
        <v>195520</v>
      </c>
      <c r="D758" s="1557">
        <v>3930</v>
      </c>
      <c r="E758" s="1557">
        <v>199450</v>
      </c>
    </row>
    <row r="759" spans="1:6">
      <c r="A759" s="2831" t="s">
        <v>479</v>
      </c>
      <c r="B759" s="2831"/>
      <c r="C759" s="1560">
        <v>5266</v>
      </c>
      <c r="D759" s="1560">
        <v>222</v>
      </c>
      <c r="E759" s="1560">
        <v>5488</v>
      </c>
    </row>
    <row r="760" spans="1:6" ht="19.5" customHeight="1">
      <c r="A760" s="1532" t="s">
        <v>1507</v>
      </c>
      <c r="B760" s="1581"/>
    </row>
    <row r="761" spans="1:6" ht="15" customHeight="1">
      <c r="A761" s="1562" t="s">
        <v>1526</v>
      </c>
      <c r="B761" s="1583"/>
      <c r="C761" s="1583"/>
      <c r="D761" s="1583"/>
      <c r="E761" s="1584"/>
    </row>
    <row r="762" spans="1:6" ht="17.25" customHeight="1">
      <c r="A762" s="1507"/>
      <c r="B762" s="1591"/>
      <c r="C762" s="1591"/>
      <c r="D762" s="1591"/>
      <c r="E762" s="1571"/>
      <c r="F762" s="1518"/>
    </row>
    <row r="763" spans="1:6" ht="17.25" customHeight="1">
      <c r="A763" s="2823" t="s">
        <v>1561</v>
      </c>
      <c r="B763" s="2823"/>
      <c r="C763" s="2823"/>
      <c r="D763" s="2823"/>
      <c r="E763" s="2823"/>
      <c r="F763" s="1518"/>
    </row>
    <row r="764" spans="1:6" ht="15" customHeight="1">
      <c r="A764" s="2824"/>
      <c r="B764" s="2824"/>
      <c r="C764" s="2824"/>
      <c r="D764" s="2824"/>
      <c r="E764" s="2824"/>
    </row>
    <row r="765" spans="1:6">
      <c r="A765" s="1538" t="s">
        <v>1555</v>
      </c>
      <c r="B765" s="1580"/>
      <c r="C765" s="1548" t="s">
        <v>930</v>
      </c>
      <c r="D765" s="1548" t="s">
        <v>931</v>
      </c>
      <c r="E765" s="1549" t="s">
        <v>285</v>
      </c>
    </row>
    <row r="766" spans="1:6">
      <c r="A766" s="1541" t="s">
        <v>285</v>
      </c>
      <c r="B766" s="1581"/>
      <c r="C766" s="1572">
        <v>100</v>
      </c>
      <c r="D766" s="1572">
        <v>100</v>
      </c>
      <c r="E766" s="1572">
        <v>100</v>
      </c>
    </row>
    <row r="767" spans="1:6">
      <c r="A767" s="2832" t="s">
        <v>1545</v>
      </c>
      <c r="B767" s="2832"/>
      <c r="C767" s="1573">
        <v>2.7968324606946879</v>
      </c>
      <c r="D767" s="1573">
        <v>1.5821117680015386</v>
      </c>
      <c r="E767" s="1573">
        <v>2.6159627265777332</v>
      </c>
    </row>
    <row r="768" spans="1:6" ht="24.75" customHeight="1">
      <c r="A768" s="2834" t="s">
        <v>1562</v>
      </c>
      <c r="B768" s="2834"/>
      <c r="C768" s="1573">
        <v>9.7473663575492395</v>
      </c>
      <c r="D768" s="1573">
        <v>17.892413054930721</v>
      </c>
      <c r="E768" s="1573">
        <v>10.960149213219015</v>
      </c>
    </row>
    <row r="769" spans="1:10">
      <c r="A769" s="2832" t="s">
        <v>1547</v>
      </c>
      <c r="B769" s="2832"/>
      <c r="C769" s="1573">
        <v>6.3927181121161452</v>
      </c>
      <c r="D769" s="1573">
        <v>10.441770426551381</v>
      </c>
      <c r="E769" s="1573">
        <v>6.9956147450152271</v>
      </c>
    </row>
    <row r="770" spans="1:10">
      <c r="A770" s="2832" t="s">
        <v>1548</v>
      </c>
      <c r="B770" s="2832"/>
      <c r="C770" s="1573">
        <v>2.6135271424997697</v>
      </c>
      <c r="D770" s="1573">
        <v>3.6015620426969486</v>
      </c>
      <c r="E770" s="1573">
        <v>2.7606437683808425</v>
      </c>
    </row>
    <row r="771" spans="1:10">
      <c r="A771" s="2832" t="s">
        <v>1549</v>
      </c>
      <c r="B771" s="2832"/>
      <c r="C771" s="1573">
        <v>11.490888131090367</v>
      </c>
      <c r="D771" s="1573">
        <v>61.510866565763834</v>
      </c>
      <c r="E771" s="1573">
        <v>18.938773274099603</v>
      </c>
    </row>
    <row r="772" spans="1:10">
      <c r="A772" s="2832" t="s">
        <v>1550</v>
      </c>
      <c r="B772" s="2832"/>
      <c r="C772" s="1573">
        <v>4.4177605737032204</v>
      </c>
      <c r="D772" s="1573">
        <v>6.1879635746360385E-2</v>
      </c>
      <c r="E772" s="1573">
        <v>3.7691777086606919</v>
      </c>
    </row>
    <row r="773" spans="1:10">
      <c r="A773" s="2832" t="s">
        <v>1551</v>
      </c>
      <c r="B773" s="2832"/>
      <c r="C773" s="1573">
        <v>21.585993308551274</v>
      </c>
      <c r="D773" s="1573">
        <v>0.76680575647854698</v>
      </c>
      <c r="E773" s="1573">
        <v>18.486053594240648</v>
      </c>
    </row>
    <row r="774" spans="1:10">
      <c r="A774" s="2832" t="s">
        <v>1552</v>
      </c>
      <c r="B774" s="2832"/>
      <c r="C774" s="1573">
        <v>11.58129729840438</v>
      </c>
      <c r="D774" s="1573">
        <v>0.67064145768352745</v>
      </c>
      <c r="E774" s="1573">
        <v>9.9567201978220652</v>
      </c>
    </row>
    <row r="775" spans="1:10">
      <c r="A775" s="2832" t="s">
        <v>1553</v>
      </c>
      <c r="B775" s="2832"/>
      <c r="C775" s="1573">
        <v>28.60323688225888</v>
      </c>
      <c r="D775" s="1573">
        <v>3.2863103849080586</v>
      </c>
      <c r="E775" s="1573">
        <v>24.833591899853825</v>
      </c>
    </row>
    <row r="776" spans="1:10">
      <c r="A776" s="2833" t="s">
        <v>479</v>
      </c>
      <c r="B776" s="2833"/>
      <c r="C776" s="1593">
        <v>0.77037973313203389</v>
      </c>
      <c r="D776" s="1593">
        <v>0.18563890723908116</v>
      </c>
      <c r="E776" s="1593">
        <v>0.68331287213034742</v>
      </c>
    </row>
    <row r="777" spans="1:10">
      <c r="A777" s="1532" t="s">
        <v>1507</v>
      </c>
      <c r="B777" s="1581"/>
      <c r="C777" s="1581"/>
      <c r="D777" s="1581"/>
      <c r="E777" s="1589"/>
    </row>
    <row r="778" spans="1:10">
      <c r="A778" s="1562" t="s">
        <v>1526</v>
      </c>
      <c r="B778" s="1583"/>
      <c r="C778" s="1583"/>
      <c r="D778" s="1583"/>
      <c r="E778" s="1584"/>
    </row>
    <row r="779" spans="1:10">
      <c r="A779" s="1507"/>
      <c r="B779" s="1591"/>
      <c r="C779" s="1591"/>
      <c r="D779" s="1591"/>
      <c r="E779" s="1571"/>
    </row>
    <row r="780" spans="1:10" ht="14.25" customHeight="1">
      <c r="A780" s="1594" t="s">
        <v>1563</v>
      </c>
      <c r="B780" s="1591"/>
      <c r="C780" s="1591"/>
      <c r="D780" s="1591"/>
      <c r="E780" s="1571"/>
    </row>
    <row r="781" spans="1:10">
      <c r="A781" s="1507"/>
      <c r="B781" s="1591"/>
      <c r="C781" s="1591"/>
      <c r="D781" s="1591"/>
      <c r="E781" s="1571"/>
    </row>
    <row r="782" spans="1:10" ht="14.25">
      <c r="A782" s="1595" t="s">
        <v>1564</v>
      </c>
      <c r="B782" s="1586"/>
      <c r="C782" s="1586"/>
      <c r="D782" s="1586"/>
      <c r="E782" s="1585"/>
    </row>
    <row r="783" spans="1:10">
      <c r="A783" s="1519" t="s">
        <v>987</v>
      </c>
      <c r="B783" s="1596"/>
      <c r="C783" s="1548" t="s">
        <v>1565</v>
      </c>
      <c r="D783" s="1548" t="s">
        <v>1566</v>
      </c>
      <c r="E783" s="1549" t="s">
        <v>1567</v>
      </c>
      <c r="H783" s="1584"/>
      <c r="I783" s="1584"/>
      <c r="J783" s="1584"/>
    </row>
    <row r="784" spans="1:10">
      <c r="A784" s="1528" t="s">
        <v>285</v>
      </c>
      <c r="B784" s="1583"/>
      <c r="C784" s="1555">
        <v>28573</v>
      </c>
      <c r="D784" s="1555">
        <v>29332</v>
      </c>
      <c r="E784" s="1555">
        <v>29881</v>
      </c>
      <c r="H784" s="1584"/>
      <c r="I784" s="1528"/>
      <c r="J784" s="1528"/>
    </row>
    <row r="785" spans="1:10" s="1554" customFormat="1">
      <c r="A785" s="1554" t="s">
        <v>939</v>
      </c>
      <c r="B785" s="1583"/>
      <c r="C785" s="1555">
        <v>10320</v>
      </c>
      <c r="D785" s="1555">
        <v>10145</v>
      </c>
      <c r="E785" s="1555">
        <v>10047</v>
      </c>
      <c r="H785" s="1584"/>
      <c r="I785" s="1528"/>
      <c r="J785" s="1528"/>
    </row>
    <row r="786" spans="1:10">
      <c r="A786" s="1597" t="s">
        <v>930</v>
      </c>
      <c r="B786" s="1512"/>
      <c r="C786" s="1557">
        <v>7640</v>
      </c>
      <c r="D786" s="1557">
        <v>7737</v>
      </c>
      <c r="E786" s="1557">
        <v>7796</v>
      </c>
      <c r="H786" s="1513"/>
      <c r="I786" s="1598"/>
      <c r="J786" s="1598"/>
    </row>
    <row r="787" spans="1:10">
      <c r="A787" s="1597" t="s">
        <v>931</v>
      </c>
      <c r="B787" s="1512"/>
      <c r="C787" s="1557">
        <v>2680</v>
      </c>
      <c r="D787" s="1557">
        <v>2408</v>
      </c>
      <c r="E787" s="1557">
        <v>2251</v>
      </c>
      <c r="H787" s="1513"/>
      <c r="I787" s="1598"/>
      <c r="J787" s="1598"/>
    </row>
    <row r="788" spans="1:10" s="1554" customFormat="1">
      <c r="A788" s="1554" t="s">
        <v>940</v>
      </c>
      <c r="B788" s="1599"/>
      <c r="C788" s="1555">
        <v>18253</v>
      </c>
      <c r="D788" s="1555">
        <v>19187</v>
      </c>
      <c r="E788" s="1555">
        <v>19834</v>
      </c>
    </row>
    <row r="789" spans="1:10">
      <c r="A789" s="1597" t="s">
        <v>930</v>
      </c>
      <c r="B789" s="1512"/>
      <c r="C789" s="1557">
        <v>11954</v>
      </c>
      <c r="D789" s="1557">
        <v>13126</v>
      </c>
      <c r="E789" s="1557">
        <v>13921</v>
      </c>
    </row>
    <row r="790" spans="1:10">
      <c r="A790" s="1600" t="s">
        <v>931</v>
      </c>
      <c r="B790" s="1601"/>
      <c r="C790" s="1560">
        <v>6299</v>
      </c>
      <c r="D790" s="1560">
        <v>6061</v>
      </c>
      <c r="E790" s="1560">
        <v>5913</v>
      </c>
    </row>
    <row r="791" spans="1:10">
      <c r="A791" s="1532" t="s">
        <v>1507</v>
      </c>
      <c r="B791" s="1591"/>
      <c r="C791" s="1591"/>
      <c r="D791" s="1591"/>
      <c r="E791" s="1571"/>
    </row>
    <row r="792" spans="1:10">
      <c r="A792" s="1602" t="s">
        <v>1568</v>
      </c>
      <c r="B792" s="1591"/>
      <c r="C792" s="1591"/>
      <c r="D792" s="1591"/>
      <c r="E792" s="1571"/>
    </row>
    <row r="793" spans="1:10">
      <c r="A793" s="1562" t="s">
        <v>1526</v>
      </c>
      <c r="B793" s="1591"/>
      <c r="C793" s="1591"/>
      <c r="D793" s="1591"/>
      <c r="E793" s="1571"/>
    </row>
    <row r="794" spans="1:10">
      <c r="A794" s="1567"/>
      <c r="B794" s="1591"/>
      <c r="C794" s="1591"/>
      <c r="D794" s="1591"/>
      <c r="E794" s="1571"/>
    </row>
    <row r="795" spans="1:10">
      <c r="A795" s="1603" t="s">
        <v>1569</v>
      </c>
      <c r="B795" s="1604"/>
      <c r="C795" s="1604"/>
      <c r="D795" s="1604"/>
      <c r="E795" s="1605"/>
    </row>
    <row r="796" spans="1:10">
      <c r="A796" s="1513"/>
      <c r="B796" s="1591"/>
      <c r="C796" s="1591"/>
      <c r="D796" s="1591"/>
      <c r="E796" s="1571"/>
    </row>
    <row r="797" spans="1:10">
      <c r="A797" s="1513"/>
      <c r="B797" s="1591"/>
      <c r="C797" s="1591"/>
      <c r="D797" s="1591"/>
      <c r="E797" s="1571"/>
    </row>
    <row r="798" spans="1:10">
      <c r="A798" s="1513"/>
      <c r="B798" s="1591"/>
      <c r="C798" s="1591"/>
      <c r="D798" s="1591"/>
      <c r="E798" s="1571"/>
    </row>
    <row r="799" spans="1:10">
      <c r="A799" s="1513"/>
      <c r="B799" s="1591"/>
      <c r="C799" s="1591"/>
      <c r="D799" s="1591"/>
      <c r="E799" s="1571"/>
    </row>
    <row r="800" spans="1:10">
      <c r="A800" s="1513"/>
      <c r="B800" s="1591"/>
      <c r="C800" s="1591"/>
      <c r="D800" s="1591"/>
      <c r="E800" s="1571"/>
    </row>
    <row r="801" spans="1:5">
      <c r="A801" s="1513"/>
      <c r="B801" s="1591"/>
      <c r="C801" s="1591"/>
      <c r="D801" s="1591"/>
      <c r="E801" s="1571"/>
    </row>
    <row r="802" spans="1:5">
      <c r="A802" s="1513"/>
      <c r="B802" s="1591"/>
      <c r="C802" s="1591"/>
      <c r="D802" s="1591"/>
      <c r="E802" s="1571"/>
    </row>
    <row r="803" spans="1:5">
      <c r="A803" s="1513"/>
      <c r="B803" s="1591"/>
      <c r="C803" s="1591"/>
      <c r="D803" s="1591"/>
      <c r="E803" s="1571"/>
    </row>
    <row r="804" spans="1:5">
      <c r="A804" s="1513"/>
      <c r="B804" s="1591"/>
      <c r="C804" s="1591"/>
      <c r="D804" s="1591"/>
      <c r="E804" s="1571"/>
    </row>
    <row r="805" spans="1:5">
      <c r="A805" s="1513"/>
      <c r="B805" s="1591"/>
      <c r="C805" s="1591"/>
      <c r="D805" s="1591"/>
      <c r="E805" s="1571"/>
    </row>
    <row r="806" spans="1:5">
      <c r="A806" s="1513"/>
      <c r="B806" s="1591"/>
      <c r="C806" s="1591"/>
      <c r="D806" s="1591"/>
      <c r="E806" s="1571"/>
    </row>
    <row r="807" spans="1:5">
      <c r="A807" s="1513"/>
      <c r="B807" s="1591"/>
      <c r="C807" s="1591"/>
      <c r="D807" s="1591"/>
      <c r="E807" s="1571"/>
    </row>
    <row r="808" spans="1:5">
      <c r="A808" s="1513"/>
      <c r="B808" s="1591"/>
      <c r="C808" s="1591"/>
      <c r="D808" s="1591"/>
      <c r="E808" s="1571"/>
    </row>
    <row r="809" spans="1:5">
      <c r="A809" s="1513"/>
      <c r="B809" s="1591"/>
      <c r="C809" s="1591"/>
      <c r="D809" s="1591"/>
      <c r="E809" s="1571"/>
    </row>
    <row r="810" spans="1:5">
      <c r="A810" s="1513"/>
      <c r="B810" s="1591"/>
      <c r="C810" s="1591"/>
      <c r="D810" s="1591"/>
      <c r="E810" s="1571"/>
    </row>
    <row r="811" spans="1:5">
      <c r="A811" s="1513"/>
      <c r="B811" s="1591"/>
      <c r="C811" s="1591"/>
      <c r="D811" s="1591"/>
      <c r="E811" s="1571"/>
    </row>
    <row r="812" spans="1:5">
      <c r="A812" s="1532" t="s">
        <v>1507</v>
      </c>
      <c r="B812" s="1591"/>
      <c r="C812" s="1591"/>
      <c r="D812" s="1591"/>
      <c r="E812" s="1571"/>
    </row>
    <row r="813" spans="1:5" ht="15" customHeight="1">
      <c r="A813" s="2823" t="s">
        <v>1570</v>
      </c>
      <c r="B813" s="2823"/>
      <c r="C813" s="2823"/>
      <c r="D813" s="2823"/>
      <c r="E813" s="1571"/>
    </row>
    <row r="814" spans="1:5" ht="15" customHeight="1">
      <c r="A814" s="2824"/>
      <c r="B814" s="2824"/>
      <c r="C814" s="2824"/>
      <c r="D814" s="2824"/>
    </row>
    <row r="815" spans="1:5">
      <c r="A815" s="1519" t="s">
        <v>1514</v>
      </c>
      <c r="B815" s="1553" t="s">
        <v>930</v>
      </c>
      <c r="C815" s="1553" t="s">
        <v>931</v>
      </c>
      <c r="D815" s="1548" t="s">
        <v>285</v>
      </c>
    </row>
    <row r="816" spans="1:5">
      <c r="A816" s="1554" t="s">
        <v>325</v>
      </c>
      <c r="B816" s="1555">
        <v>21717</v>
      </c>
      <c r="C816" s="1555">
        <v>8164.0000000000009</v>
      </c>
      <c r="D816" s="1555">
        <v>29881.000000000004</v>
      </c>
    </row>
    <row r="817" spans="1:4">
      <c r="A817" s="1606" t="s">
        <v>1515</v>
      </c>
      <c r="B817" s="1557">
        <v>1631.7090606487172</v>
      </c>
      <c r="C817" s="1557">
        <v>668.12447042055953</v>
      </c>
      <c r="D817" s="1557">
        <v>2299.8335310692769</v>
      </c>
    </row>
    <row r="818" spans="1:4">
      <c r="A818" s="1606" t="s">
        <v>1516</v>
      </c>
      <c r="B818" s="1557">
        <v>4553.3846332406856</v>
      </c>
      <c r="C818" s="1557">
        <v>2770.3321044207441</v>
      </c>
      <c r="D818" s="1557">
        <v>7323.7167376614298</v>
      </c>
    </row>
    <row r="819" spans="1:4">
      <c r="A819" s="1606" t="s">
        <v>1517</v>
      </c>
      <c r="B819" s="1557">
        <v>3567.0191500227315</v>
      </c>
      <c r="C819" s="1557">
        <v>2048.9453811668754</v>
      </c>
      <c r="D819" s="1557">
        <v>5615.9645311896074</v>
      </c>
    </row>
    <row r="820" spans="1:4">
      <c r="A820" s="1606" t="s">
        <v>1518</v>
      </c>
      <c r="B820" s="1557">
        <v>2148.9813615368512</v>
      </c>
      <c r="C820" s="1557">
        <v>973.80305485589975</v>
      </c>
      <c r="D820" s="1557">
        <v>3122.7844163927512</v>
      </c>
    </row>
    <row r="821" spans="1:4">
      <c r="A821" s="1606" t="s">
        <v>1519</v>
      </c>
      <c r="B821" s="1557">
        <v>1705.4213998337432</v>
      </c>
      <c r="C821" s="1557">
        <v>653.50012374624737</v>
      </c>
      <c r="D821" s="1557">
        <v>2358.9215235799907</v>
      </c>
    </row>
    <row r="822" spans="1:4">
      <c r="A822" s="1606" t="s">
        <v>1520</v>
      </c>
      <c r="B822" s="1557">
        <v>1570.1088497179853</v>
      </c>
      <c r="C822" s="1557">
        <v>417.83072621098347</v>
      </c>
      <c r="D822" s="1557">
        <v>1987.9395759289687</v>
      </c>
    </row>
    <row r="823" spans="1:4">
      <c r="A823" s="1606" t="s">
        <v>1521</v>
      </c>
      <c r="B823" s="1557">
        <v>1716.535858662394</v>
      </c>
      <c r="C823" s="1557">
        <v>283.19785472936951</v>
      </c>
      <c r="D823" s="1557">
        <v>1999.7337133917636</v>
      </c>
    </row>
    <row r="824" spans="1:4">
      <c r="A824" s="1606" t="s">
        <v>1522</v>
      </c>
      <c r="B824" s="1557">
        <v>1840.0410955784257</v>
      </c>
      <c r="C824" s="1557">
        <v>174.25671973518655</v>
      </c>
      <c r="D824" s="1557">
        <v>2014.2978153136123</v>
      </c>
    </row>
    <row r="825" spans="1:4">
      <c r="A825" s="1606" t="s">
        <v>1523</v>
      </c>
      <c r="B825" s="1557">
        <v>1557.6269686503324</v>
      </c>
      <c r="C825" s="1557">
        <v>110.22580550573059</v>
      </c>
      <c r="D825" s="1557">
        <v>1667.8527741560629</v>
      </c>
    </row>
    <row r="826" spans="1:4">
      <c r="A826" s="1606" t="s">
        <v>1524</v>
      </c>
      <c r="B826" s="1557">
        <v>1426.1716221081338</v>
      </c>
      <c r="C826" s="1557">
        <v>63.783759208403126</v>
      </c>
      <c r="D826" s="1557">
        <v>1489.9553813165369</v>
      </c>
    </row>
    <row r="827" spans="1:4">
      <c r="A827" s="1558" t="s">
        <v>939</v>
      </c>
      <c r="B827" s="1555">
        <v>7796</v>
      </c>
      <c r="C827" s="1555">
        <v>2251.0000000000005</v>
      </c>
      <c r="D827" s="1555">
        <v>10047</v>
      </c>
    </row>
    <row r="828" spans="1:4">
      <c r="A828" s="1606" t="s">
        <v>1515</v>
      </c>
      <c r="B828" s="1557">
        <v>435.71884816753931</v>
      </c>
      <c r="C828" s="1557">
        <v>121.78917910447761</v>
      </c>
      <c r="D828" s="1557">
        <v>557.50802727201688</v>
      </c>
    </row>
    <row r="829" spans="1:4">
      <c r="A829" s="1606" t="s">
        <v>1516</v>
      </c>
      <c r="B829" s="1557">
        <v>1137.7670157068062</v>
      </c>
      <c r="C829" s="1557">
        <v>948.2757462686568</v>
      </c>
      <c r="D829" s="1557">
        <v>2086.0427619754628</v>
      </c>
    </row>
    <row r="830" spans="1:4">
      <c r="A830" s="1606" t="s">
        <v>1517</v>
      </c>
      <c r="B830" s="1557">
        <v>832.66178010471219</v>
      </c>
      <c r="C830" s="1557">
        <v>720.6559701492539</v>
      </c>
      <c r="D830" s="1557">
        <v>1553.3177502539661</v>
      </c>
    </row>
    <row r="831" spans="1:4">
      <c r="A831" s="1606" t="s">
        <v>1518</v>
      </c>
      <c r="B831" s="1557">
        <v>483.67853403141368</v>
      </c>
      <c r="C831" s="1557">
        <v>196.54253731343286</v>
      </c>
      <c r="D831" s="1557">
        <v>680.22107134484656</v>
      </c>
    </row>
    <row r="832" spans="1:4">
      <c r="A832" s="1606" t="s">
        <v>1519</v>
      </c>
      <c r="B832" s="1557">
        <v>474.49476439790584</v>
      </c>
      <c r="C832" s="1557">
        <v>118.4294776119403</v>
      </c>
      <c r="D832" s="1557">
        <v>592.92424200984613</v>
      </c>
    </row>
    <row r="833" spans="1:4">
      <c r="A833" s="1606" t="s">
        <v>1520</v>
      </c>
      <c r="B833" s="1557">
        <v>624.496335078534</v>
      </c>
      <c r="C833" s="1557">
        <v>62.994402985074629</v>
      </c>
      <c r="D833" s="1557">
        <v>687.49073806360866</v>
      </c>
    </row>
    <row r="834" spans="1:4">
      <c r="A834" s="1606" t="s">
        <v>1521</v>
      </c>
      <c r="B834" s="1557">
        <v>923.4790575916229</v>
      </c>
      <c r="C834" s="1557">
        <v>34.436940298507466</v>
      </c>
      <c r="D834" s="1557">
        <v>957.91599789013037</v>
      </c>
    </row>
    <row r="835" spans="1:4">
      <c r="A835" s="1606" t="s">
        <v>1522</v>
      </c>
      <c r="B835" s="1557">
        <v>1071.4397905759163</v>
      </c>
      <c r="C835" s="1557">
        <v>26.877611940298507</v>
      </c>
      <c r="D835" s="1557">
        <v>1098.3174025162148</v>
      </c>
    </row>
    <row r="836" spans="1:4">
      <c r="A836" s="1606" t="s">
        <v>1523</v>
      </c>
      <c r="B836" s="1557">
        <v>960.21413612565459</v>
      </c>
      <c r="C836" s="1557">
        <v>12.598880597014922</v>
      </c>
      <c r="D836" s="1557">
        <v>972.81301672266954</v>
      </c>
    </row>
    <row r="837" spans="1:4">
      <c r="A837" s="1606" t="s">
        <v>1524</v>
      </c>
      <c r="B837" s="1557">
        <v>852.0497382198954</v>
      </c>
      <c r="C837" s="1557">
        <v>8.3992537313432827</v>
      </c>
      <c r="D837" s="1557">
        <v>860.44899195123867</v>
      </c>
    </row>
    <row r="838" spans="1:4">
      <c r="A838" s="1558" t="s">
        <v>940</v>
      </c>
      <c r="B838" s="1555">
        <v>13921</v>
      </c>
      <c r="C838" s="1555">
        <v>5912.9999999999991</v>
      </c>
      <c r="D838" s="1555">
        <v>19834</v>
      </c>
    </row>
    <row r="839" spans="1:4">
      <c r="A839" s="1606" t="s">
        <v>1515</v>
      </c>
      <c r="B839" s="1557">
        <v>1195.9902124811779</v>
      </c>
      <c r="C839" s="1557">
        <v>546.33529131608191</v>
      </c>
      <c r="D839" s="1557">
        <v>1742.3255037972599</v>
      </c>
    </row>
    <row r="840" spans="1:4">
      <c r="A840" s="1606" t="s">
        <v>1516</v>
      </c>
      <c r="B840" s="1557">
        <v>3415.6176175338792</v>
      </c>
      <c r="C840" s="1557">
        <v>1822.0563581520876</v>
      </c>
      <c r="D840" s="1557">
        <v>5237.673975685967</v>
      </c>
    </row>
    <row r="841" spans="1:4">
      <c r="A841" s="1606" t="s">
        <v>1517</v>
      </c>
      <c r="B841" s="1557">
        <v>2734.3573699180192</v>
      </c>
      <c r="C841" s="1557">
        <v>1328.2894110176217</v>
      </c>
      <c r="D841" s="1557">
        <v>4062.6467809356409</v>
      </c>
    </row>
    <row r="842" spans="1:4">
      <c r="A842" s="1606" t="s">
        <v>1518</v>
      </c>
      <c r="B842" s="1557">
        <v>1665.3028275054376</v>
      </c>
      <c r="C842" s="1557">
        <v>777.26051754246691</v>
      </c>
      <c r="D842" s="1557">
        <v>2442.5633450479045</v>
      </c>
    </row>
    <row r="843" spans="1:4">
      <c r="A843" s="1606" t="s">
        <v>1519</v>
      </c>
      <c r="B843" s="1557">
        <v>1230.9266354358374</v>
      </c>
      <c r="C843" s="1557">
        <v>535.07064613430703</v>
      </c>
      <c r="D843" s="1557">
        <v>1765.9972815701444</v>
      </c>
    </row>
    <row r="844" spans="1:4">
      <c r="A844" s="1606" t="s">
        <v>1520</v>
      </c>
      <c r="B844" s="1557">
        <v>945.61251463945143</v>
      </c>
      <c r="C844" s="1557">
        <v>354.83632322590887</v>
      </c>
      <c r="D844" s="1557">
        <v>1300.4488378653602</v>
      </c>
    </row>
    <row r="845" spans="1:4">
      <c r="A845" s="1606" t="s">
        <v>1521</v>
      </c>
      <c r="B845" s="1557">
        <v>793.05680107077114</v>
      </c>
      <c r="C845" s="1557">
        <v>248.76091443086204</v>
      </c>
      <c r="D845" s="1557">
        <v>1041.8177155016333</v>
      </c>
    </row>
    <row r="846" spans="1:4">
      <c r="A846" s="1606" t="s">
        <v>1522</v>
      </c>
      <c r="B846" s="1557">
        <v>768.60130500250943</v>
      </c>
      <c r="C846" s="1557">
        <v>147.37910779488806</v>
      </c>
      <c r="D846" s="1557">
        <v>915.98041279739755</v>
      </c>
    </row>
    <row r="847" spans="1:4">
      <c r="A847" s="1606" t="s">
        <v>1523</v>
      </c>
      <c r="B847" s="1557">
        <v>597.41283252467781</v>
      </c>
      <c r="C847" s="1557">
        <v>97.626924908715665</v>
      </c>
      <c r="D847" s="1557">
        <v>695.03975743339345</v>
      </c>
    </row>
    <row r="848" spans="1:4">
      <c r="A848" s="1559" t="s">
        <v>1524</v>
      </c>
      <c r="B848" s="1560">
        <v>574.12188388823824</v>
      </c>
      <c r="C848" s="1560">
        <v>55.384505477059847</v>
      </c>
      <c r="D848" s="1560">
        <v>629.50638936529811</v>
      </c>
    </row>
    <row r="849" spans="1:4">
      <c r="A849" s="1532" t="s">
        <v>1507</v>
      </c>
    </row>
    <row r="850" spans="1:4">
      <c r="A850" s="1562" t="s">
        <v>1526</v>
      </c>
    </row>
    <row r="851" spans="1:4">
      <c r="A851" s="1567"/>
    </row>
    <row r="852" spans="1:4" ht="15" customHeight="1">
      <c r="A852" s="2823" t="s">
        <v>1571</v>
      </c>
      <c r="B852" s="2823"/>
      <c r="C852" s="2823"/>
      <c r="D852" s="2823"/>
    </row>
    <row r="853" spans="1:4" ht="15" customHeight="1">
      <c r="A853" s="2824"/>
      <c r="B853" s="2824"/>
      <c r="C853" s="2824"/>
      <c r="D853" s="2824"/>
    </row>
    <row r="854" spans="1:4">
      <c r="A854" s="1519" t="s">
        <v>1514</v>
      </c>
      <c r="B854" s="1553" t="s">
        <v>930</v>
      </c>
      <c r="C854" s="1553" t="s">
        <v>931</v>
      </c>
      <c r="D854" s="1548" t="s">
        <v>285</v>
      </c>
    </row>
    <row r="855" spans="1:4">
      <c r="A855" s="1558" t="s">
        <v>325</v>
      </c>
      <c r="B855" s="1555">
        <v>12298.24361080477</v>
      </c>
      <c r="C855" s="1555">
        <v>5525.774965464786</v>
      </c>
      <c r="D855" s="1555">
        <v>17824.018576269555</v>
      </c>
    </row>
    <row r="856" spans="1:4">
      <c r="A856" s="1606" t="s">
        <v>1515</v>
      </c>
      <c r="B856" s="1557">
        <v>810.82450037534818</v>
      </c>
      <c r="C856" s="1557">
        <v>395.10384573007326</v>
      </c>
      <c r="D856" s="1557">
        <v>1205.9283461054215</v>
      </c>
    </row>
    <row r="857" spans="1:4">
      <c r="A857" s="1606" t="s">
        <v>1516</v>
      </c>
      <c r="B857" s="1557">
        <v>2681.2081907346392</v>
      </c>
      <c r="C857" s="1557">
        <v>1686.1481891226515</v>
      </c>
      <c r="D857" s="1557">
        <v>4367.3563798572904</v>
      </c>
    </row>
    <row r="858" spans="1:4">
      <c r="A858" s="1606" t="s">
        <v>1517</v>
      </c>
      <c r="B858" s="1557">
        <v>2120.2539864419191</v>
      </c>
      <c r="C858" s="1557">
        <v>1293.0684704750577</v>
      </c>
      <c r="D858" s="1557">
        <v>3413.322456916977</v>
      </c>
    </row>
    <row r="859" spans="1:4">
      <c r="A859" s="1606" t="s">
        <v>1518</v>
      </c>
      <c r="B859" s="1557">
        <v>1330.8582818780894</v>
      </c>
      <c r="C859" s="1557">
        <v>754.38762034011552</v>
      </c>
      <c r="D859" s="1557">
        <v>2085.2459022182047</v>
      </c>
    </row>
    <row r="860" spans="1:4">
      <c r="A860" s="1606" t="s">
        <v>1519</v>
      </c>
      <c r="B860" s="1557">
        <v>973.01940685367208</v>
      </c>
      <c r="C860" s="1557">
        <v>514.86488076761771</v>
      </c>
      <c r="D860" s="1557">
        <v>1487.8842876212898</v>
      </c>
    </row>
    <row r="861" spans="1:4">
      <c r="A861" s="1606" t="s">
        <v>1520</v>
      </c>
      <c r="B861" s="1557">
        <v>856.65681377216515</v>
      </c>
      <c r="C861" s="1557">
        <v>356.22079304225025</v>
      </c>
      <c r="D861" s="1557">
        <v>1212.8776068144155</v>
      </c>
    </row>
    <row r="862" spans="1:4">
      <c r="A862" s="1606" t="s">
        <v>1521</v>
      </c>
      <c r="B862" s="1557">
        <v>967.12136558377779</v>
      </c>
      <c r="C862" s="1557">
        <v>237.24978372544328</v>
      </c>
      <c r="D862" s="1557">
        <v>1204.371149309221</v>
      </c>
    </row>
    <row r="863" spans="1:4">
      <c r="A863" s="1606" t="s">
        <v>1522</v>
      </c>
      <c r="B863" s="1557">
        <v>947.83707633187259</v>
      </c>
      <c r="C863" s="1557">
        <v>154.29643564602767</v>
      </c>
      <c r="D863" s="1557">
        <v>1102.1335119779003</v>
      </c>
    </row>
    <row r="864" spans="1:4">
      <c r="A864" s="1606" t="s">
        <v>1523</v>
      </c>
      <c r="B864" s="1557">
        <v>837.60289977198806</v>
      </c>
      <c r="C864" s="1557">
        <v>86.214254513272664</v>
      </c>
      <c r="D864" s="1557">
        <v>923.8171542852607</v>
      </c>
    </row>
    <row r="865" spans="1:4">
      <c r="A865" s="1606" t="s">
        <v>1524</v>
      </c>
      <c r="B865" s="1557">
        <v>772.86108906129698</v>
      </c>
      <c r="C865" s="1557">
        <v>48.220692102276359</v>
      </c>
      <c r="D865" s="1557">
        <v>821.0817811635734</v>
      </c>
    </row>
    <row r="866" spans="1:4">
      <c r="A866" s="1558" t="s">
        <v>939</v>
      </c>
      <c r="B866" s="1555">
        <v>4052.0832460732981</v>
      </c>
      <c r="C866" s="1555">
        <v>1041.5074626865674</v>
      </c>
      <c r="D866" s="1555">
        <v>5093.5907087598662</v>
      </c>
    </row>
    <row r="867" spans="1:4">
      <c r="A867" s="1606" t="s">
        <v>1515</v>
      </c>
      <c r="B867" s="1557">
        <v>212.24712041884817</v>
      </c>
      <c r="C867" s="1557">
        <v>64.674253731343285</v>
      </c>
      <c r="D867" s="1557">
        <v>276.92137415019147</v>
      </c>
    </row>
    <row r="868" spans="1:4">
      <c r="A868" s="1606" t="s">
        <v>1516</v>
      </c>
      <c r="B868" s="1557">
        <v>607.14921465968575</v>
      </c>
      <c r="C868" s="1557">
        <v>413.24328358208959</v>
      </c>
      <c r="D868" s="1557">
        <v>1020.3924982417753</v>
      </c>
    </row>
    <row r="869" spans="1:4">
      <c r="A869" s="1606" t="s">
        <v>1517</v>
      </c>
      <c r="B869" s="1557">
        <v>447.96387434554975</v>
      </c>
      <c r="C869" s="1557">
        <v>275.49552238805973</v>
      </c>
      <c r="D869" s="1557">
        <v>723.45939673360954</v>
      </c>
    </row>
    <row r="870" spans="1:4">
      <c r="A870" s="1606" t="s">
        <v>1518</v>
      </c>
      <c r="B870" s="1557">
        <v>257.14554973821993</v>
      </c>
      <c r="C870" s="1557">
        <v>106.67052238805971</v>
      </c>
      <c r="D870" s="1557">
        <v>363.81607212627966</v>
      </c>
    </row>
    <row r="871" spans="1:4">
      <c r="A871" s="1606" t="s">
        <v>1519</v>
      </c>
      <c r="B871" s="1557">
        <v>234.69633507853408</v>
      </c>
      <c r="C871" s="1557">
        <v>68.033955223880596</v>
      </c>
      <c r="D871" s="1557">
        <v>302.73029030241469</v>
      </c>
    </row>
    <row r="872" spans="1:4">
      <c r="A872" s="1606" t="s">
        <v>1520</v>
      </c>
      <c r="B872" s="1557">
        <v>300.00314136125655</v>
      </c>
      <c r="C872" s="1557">
        <v>52.075373134328359</v>
      </c>
      <c r="D872" s="1557">
        <v>352.0785144955849</v>
      </c>
    </row>
    <row r="873" spans="1:4">
      <c r="A873" s="1606" t="s">
        <v>1521</v>
      </c>
      <c r="B873" s="1557">
        <v>490.82146596858627</v>
      </c>
      <c r="C873" s="1557">
        <v>26.037686567164183</v>
      </c>
      <c r="D873" s="1557">
        <v>516.85915253575047</v>
      </c>
    </row>
    <row r="874" spans="1:4">
      <c r="A874" s="1606" t="s">
        <v>1522</v>
      </c>
      <c r="B874" s="1557">
        <v>544.90366492146609</v>
      </c>
      <c r="C874" s="1557">
        <v>20.998134328358208</v>
      </c>
      <c r="D874" s="1557">
        <v>565.90179924982431</v>
      </c>
    </row>
    <row r="875" spans="1:4">
      <c r="A875" s="1606" t="s">
        <v>1523</v>
      </c>
      <c r="B875" s="1557">
        <v>517.35235602094247</v>
      </c>
      <c r="C875" s="1557">
        <v>9.2391791044776088</v>
      </c>
      <c r="D875" s="1557">
        <v>526.59153512542002</v>
      </c>
    </row>
    <row r="876" spans="1:4">
      <c r="A876" s="1606" t="s">
        <v>1524</v>
      </c>
      <c r="B876" s="1557">
        <v>439.80052356020946</v>
      </c>
      <c r="C876" s="1557">
        <v>5.0395522388059693</v>
      </c>
      <c r="D876" s="1557">
        <v>444.84007579901544</v>
      </c>
    </row>
    <row r="877" spans="1:4">
      <c r="A877" s="1558" t="s">
        <v>940</v>
      </c>
      <c r="B877" s="1555">
        <v>8246.1603647314696</v>
      </c>
      <c r="C877" s="1555">
        <v>4484.2675027782179</v>
      </c>
      <c r="D877" s="1555">
        <v>12730.42786750969</v>
      </c>
    </row>
    <row r="878" spans="1:4">
      <c r="A878" s="1606" t="s">
        <v>1515</v>
      </c>
      <c r="B878" s="1557">
        <v>598.57737995649995</v>
      </c>
      <c r="C878" s="1557">
        <v>330.42959199872996</v>
      </c>
      <c r="D878" s="1557">
        <v>929.00697195522991</v>
      </c>
    </row>
    <row r="879" spans="1:4">
      <c r="A879" s="1606" t="s">
        <v>1516</v>
      </c>
      <c r="B879" s="1557">
        <v>2074.0589760749535</v>
      </c>
      <c r="C879" s="1557">
        <v>1272.9049055405619</v>
      </c>
      <c r="D879" s="1557">
        <v>3346.9638816155157</v>
      </c>
    </row>
    <row r="880" spans="1:4">
      <c r="A880" s="1606" t="s">
        <v>1517</v>
      </c>
      <c r="B880" s="1557">
        <v>1672.2901120963695</v>
      </c>
      <c r="C880" s="1557">
        <v>1017.5729480869979</v>
      </c>
      <c r="D880" s="1557">
        <v>2689.8630601833675</v>
      </c>
    </row>
    <row r="881" spans="1:4">
      <c r="A881" s="1606" t="s">
        <v>1518</v>
      </c>
      <c r="B881" s="1557">
        <v>1073.7127321398696</v>
      </c>
      <c r="C881" s="1557">
        <v>647.71709795205584</v>
      </c>
      <c r="D881" s="1557">
        <v>1721.4298300919254</v>
      </c>
    </row>
    <row r="882" spans="1:4">
      <c r="A882" s="1606" t="s">
        <v>1519</v>
      </c>
      <c r="B882" s="1557">
        <v>738.32307177513803</v>
      </c>
      <c r="C882" s="1557">
        <v>446.83092554373712</v>
      </c>
      <c r="D882" s="1557">
        <v>1185.1539973188751</v>
      </c>
    </row>
    <row r="883" spans="1:4">
      <c r="A883" s="1606" t="s">
        <v>1520</v>
      </c>
      <c r="B883" s="1557">
        <v>556.6536724109086</v>
      </c>
      <c r="C883" s="1557">
        <v>304.14541990792191</v>
      </c>
      <c r="D883" s="1557">
        <v>860.7990923188305</v>
      </c>
    </row>
    <row r="884" spans="1:4">
      <c r="A884" s="1606" t="s">
        <v>1521</v>
      </c>
      <c r="B884" s="1557">
        <v>476.29989961519152</v>
      </c>
      <c r="C884" s="1557">
        <v>211.21209715827911</v>
      </c>
      <c r="D884" s="1557">
        <v>687.51199677347063</v>
      </c>
    </row>
    <row r="885" spans="1:4">
      <c r="A885" s="1606" t="s">
        <v>1522</v>
      </c>
      <c r="B885" s="1557">
        <v>402.93341141040651</v>
      </c>
      <c r="C885" s="1557">
        <v>133.29830131766946</v>
      </c>
      <c r="D885" s="1557">
        <v>536.23171272807599</v>
      </c>
    </row>
    <row r="886" spans="1:4">
      <c r="A886" s="1606" t="s">
        <v>1523</v>
      </c>
      <c r="B886" s="1557">
        <v>320.2505437510456</v>
      </c>
      <c r="C886" s="1557">
        <v>76.97507540879505</v>
      </c>
      <c r="D886" s="1557">
        <v>397.22561915984068</v>
      </c>
    </row>
    <row r="887" spans="1:4">
      <c r="A887" s="1559" t="s">
        <v>1524</v>
      </c>
      <c r="B887" s="1560">
        <v>333.06056550108747</v>
      </c>
      <c r="C887" s="1560">
        <v>43.181139863470392</v>
      </c>
      <c r="D887" s="1560">
        <v>376.24170536455784</v>
      </c>
    </row>
    <row r="888" spans="1:4">
      <c r="A888" s="1532" t="s">
        <v>1507</v>
      </c>
    </row>
    <row r="889" spans="1:4">
      <c r="A889" s="1562" t="s">
        <v>1526</v>
      </c>
    </row>
    <row r="890" spans="1:4">
      <c r="A890" s="1567"/>
    </row>
    <row r="891" spans="1:4" ht="15" customHeight="1">
      <c r="A891" s="2823" t="s">
        <v>1572</v>
      </c>
      <c r="B891" s="2823"/>
      <c r="C891" s="2823"/>
      <c r="D891" s="2823"/>
    </row>
    <row r="892" spans="1:4" ht="15" customHeight="1">
      <c r="A892" s="2824"/>
      <c r="B892" s="2824"/>
      <c r="C892" s="2824"/>
      <c r="D892" s="2824"/>
    </row>
    <row r="893" spans="1:4">
      <c r="A893" s="1519" t="s">
        <v>1514</v>
      </c>
      <c r="B893" s="1553" t="s">
        <v>930</v>
      </c>
      <c r="C893" s="1553" t="s">
        <v>931</v>
      </c>
      <c r="D893" s="1548" t="s">
        <v>285</v>
      </c>
    </row>
    <row r="894" spans="1:4">
      <c r="A894" s="1554" t="s">
        <v>325</v>
      </c>
      <c r="B894" s="1555">
        <v>8323.2060892233494</v>
      </c>
      <c r="C894" s="1555">
        <v>2428.591649823592</v>
      </c>
      <c r="D894" s="1555">
        <v>10751.797739046942</v>
      </c>
    </row>
    <row r="895" spans="1:4">
      <c r="A895" s="1606" t="s">
        <v>1515</v>
      </c>
      <c r="B895" s="1557">
        <v>744.55486905739019</v>
      </c>
      <c r="C895" s="1557">
        <v>242.78364600635496</v>
      </c>
      <c r="D895" s="1557">
        <v>987.33851506374515</v>
      </c>
    </row>
    <row r="896" spans="1:4">
      <c r="A896" s="1606" t="s">
        <v>1516</v>
      </c>
      <c r="B896" s="1557">
        <v>1641.5789169127377</v>
      </c>
      <c r="C896" s="1557">
        <v>988.92740230029403</v>
      </c>
      <c r="D896" s="1557">
        <v>2630.5063192130319</v>
      </c>
    </row>
    <row r="897" spans="1:4">
      <c r="A897" s="1606" t="s">
        <v>1517</v>
      </c>
      <c r="B897" s="1557">
        <v>1290.6466951411476</v>
      </c>
      <c r="C897" s="1557">
        <v>701.62804626652428</v>
      </c>
      <c r="D897" s="1557">
        <v>1992.2747414076719</v>
      </c>
    </row>
    <row r="898" spans="1:4">
      <c r="A898" s="1606" t="s">
        <v>1518</v>
      </c>
      <c r="B898" s="1557">
        <v>707.01261283436429</v>
      </c>
      <c r="C898" s="1557">
        <v>204.14875258569828</v>
      </c>
      <c r="D898" s="1557">
        <v>911.16136542006257</v>
      </c>
    </row>
    <row r="899" spans="1:4">
      <c r="A899" s="1606" t="s">
        <v>1519</v>
      </c>
      <c r="B899" s="1557">
        <v>600.34119114546434</v>
      </c>
      <c r="C899" s="1557">
        <v>128.60570340471003</v>
      </c>
      <c r="D899" s="1557">
        <v>728.94689455017442</v>
      </c>
    </row>
    <row r="900" spans="1:4">
      <c r="A900" s="1606" t="s">
        <v>1520</v>
      </c>
      <c r="B900" s="1557">
        <v>595.066027363182</v>
      </c>
      <c r="C900" s="1557">
        <v>57.015126068340628</v>
      </c>
      <c r="D900" s="1557">
        <v>652.08115343152258</v>
      </c>
    </row>
    <row r="901" spans="1:4">
      <c r="A901" s="1606" t="s">
        <v>1521</v>
      </c>
      <c r="B901" s="1557">
        <v>640.04508802065857</v>
      </c>
      <c r="C901" s="1557">
        <v>45.948071003926231</v>
      </c>
      <c r="D901" s="1557">
        <v>685.99315902458477</v>
      </c>
    </row>
    <row r="902" spans="1:4">
      <c r="A902" s="1606" t="s">
        <v>1522</v>
      </c>
      <c r="B902" s="1557">
        <v>820.53251775786237</v>
      </c>
      <c r="C902" s="1557">
        <v>19.960284089158904</v>
      </c>
      <c r="D902" s="1557">
        <v>840.49280184702127</v>
      </c>
    </row>
    <row r="903" spans="1:4">
      <c r="A903" s="1606" t="s">
        <v>1523</v>
      </c>
      <c r="B903" s="1557">
        <v>677.76602911509826</v>
      </c>
      <c r="C903" s="1557">
        <v>24.011550992457934</v>
      </c>
      <c r="D903" s="1557">
        <v>701.77758010755622</v>
      </c>
    </row>
    <row r="904" spans="1:4">
      <c r="A904" s="1606" t="s">
        <v>1524</v>
      </c>
      <c r="B904" s="1557">
        <v>605.66214187544404</v>
      </c>
      <c r="C904" s="1557">
        <v>15.563067106126772</v>
      </c>
      <c r="D904" s="1557">
        <v>621.22520898157086</v>
      </c>
    </row>
    <row r="905" spans="1:4">
      <c r="A905" s="1558" t="s">
        <v>939</v>
      </c>
      <c r="B905" s="1555">
        <v>3329.6267015706808</v>
      </c>
      <c r="C905" s="1555">
        <v>1100.3022388059705</v>
      </c>
      <c r="D905" s="1555">
        <v>4429.9289403766506</v>
      </c>
    </row>
    <row r="906" spans="1:4">
      <c r="A906" s="1606" t="s">
        <v>1515</v>
      </c>
      <c r="B906" s="1557">
        <v>186.73664921465971</v>
      </c>
      <c r="C906" s="1557">
        <v>42.836194029850752</v>
      </c>
      <c r="D906" s="1557">
        <v>229.57284324451047</v>
      </c>
    </row>
    <row r="907" spans="1:4">
      <c r="A907" s="1606" t="s">
        <v>1516</v>
      </c>
      <c r="B907" s="1557">
        <v>415.31047120418845</v>
      </c>
      <c r="C907" s="1557">
        <v>482.95708955223881</v>
      </c>
      <c r="D907" s="1557">
        <v>898.2675607564272</v>
      </c>
    </row>
    <row r="908" spans="1:4">
      <c r="A908" s="1606" t="s">
        <v>1517</v>
      </c>
      <c r="B908" s="1557">
        <v>335.71780104712047</v>
      </c>
      <c r="C908" s="1557">
        <v>411.56343283582095</v>
      </c>
      <c r="D908" s="1557">
        <v>747.28123388294148</v>
      </c>
    </row>
    <row r="909" spans="1:4">
      <c r="A909" s="1606" t="s">
        <v>1518</v>
      </c>
      <c r="B909" s="1557">
        <v>196.94083769633511</v>
      </c>
      <c r="C909" s="1557">
        <v>83.992537313432834</v>
      </c>
      <c r="D909" s="1557">
        <v>280.93337500976793</v>
      </c>
    </row>
    <row r="910" spans="1:4">
      <c r="A910" s="1606" t="s">
        <v>1519</v>
      </c>
      <c r="B910" s="1557">
        <v>218.36963350785342</v>
      </c>
      <c r="C910" s="1557">
        <v>47.875746268656712</v>
      </c>
      <c r="D910" s="1557">
        <v>266.24537977651016</v>
      </c>
    </row>
    <row r="911" spans="1:4">
      <c r="A911" s="1606" t="s">
        <v>1520</v>
      </c>
      <c r="B911" s="1557">
        <v>296.94188481675394</v>
      </c>
      <c r="C911" s="1557">
        <v>10.07910447761194</v>
      </c>
      <c r="D911" s="1557">
        <v>307.0209892943659</v>
      </c>
    </row>
    <row r="912" spans="1:4">
      <c r="A912" s="1606" t="s">
        <v>1521</v>
      </c>
      <c r="B912" s="1557">
        <v>398.98376963350779</v>
      </c>
      <c r="C912" s="1557">
        <v>8.3992537313432862</v>
      </c>
      <c r="D912" s="1557">
        <v>407.38302336485106</v>
      </c>
    </row>
    <row r="913" spans="1:4">
      <c r="A913" s="1606" t="s">
        <v>1522</v>
      </c>
      <c r="B913" s="1557">
        <v>489.8010471204189</v>
      </c>
      <c r="C913" s="1557">
        <v>5.8794776119402981</v>
      </c>
      <c r="D913" s="1557">
        <v>495.68052473235917</v>
      </c>
    </row>
    <row r="914" spans="1:4">
      <c r="A914" s="1606" t="s">
        <v>1523</v>
      </c>
      <c r="B914" s="1557">
        <v>412.24921465968589</v>
      </c>
      <c r="C914" s="1557">
        <v>3.359701492537313</v>
      </c>
      <c r="D914" s="1557">
        <v>415.60891615222323</v>
      </c>
    </row>
    <row r="915" spans="1:4">
      <c r="A915" s="1606" t="s">
        <v>1524</v>
      </c>
      <c r="B915" s="1557">
        <v>378.5753926701571</v>
      </c>
      <c r="C915" s="1557">
        <v>3.359701492537313</v>
      </c>
      <c r="D915" s="1557">
        <v>381.93509416269444</v>
      </c>
    </row>
    <row r="916" spans="1:4">
      <c r="A916" s="1558" t="s">
        <v>940</v>
      </c>
      <c r="B916" s="1555">
        <v>4993.5793876526686</v>
      </c>
      <c r="C916" s="1555">
        <v>1328.2894110176219</v>
      </c>
      <c r="D916" s="1555">
        <v>6321.8687986702898</v>
      </c>
    </row>
    <row r="917" spans="1:4">
      <c r="A917" s="1606" t="s">
        <v>1515</v>
      </c>
      <c r="B917" s="1557">
        <v>557.81821984273051</v>
      </c>
      <c r="C917" s="1557">
        <v>199.9474519765042</v>
      </c>
      <c r="D917" s="1557">
        <v>757.76567181923474</v>
      </c>
    </row>
    <row r="918" spans="1:4">
      <c r="A918" s="1606" t="s">
        <v>1516</v>
      </c>
      <c r="B918" s="1557">
        <v>1226.2684457085493</v>
      </c>
      <c r="C918" s="1557">
        <v>505.97031274805522</v>
      </c>
      <c r="D918" s="1557">
        <v>1732.2387584566045</v>
      </c>
    </row>
    <row r="919" spans="1:4">
      <c r="A919" s="1606" t="s">
        <v>1517</v>
      </c>
      <c r="B919" s="1557">
        <v>954.92889409402721</v>
      </c>
      <c r="C919" s="1557">
        <v>290.06461343070328</v>
      </c>
      <c r="D919" s="1557">
        <v>1244.9935075247304</v>
      </c>
    </row>
    <row r="920" spans="1:4">
      <c r="A920" s="1606" t="s">
        <v>1518</v>
      </c>
      <c r="B920" s="1557">
        <v>510.07177513802918</v>
      </c>
      <c r="C920" s="1557">
        <v>120.15621527226544</v>
      </c>
      <c r="D920" s="1557">
        <v>630.22799041029464</v>
      </c>
    </row>
    <row r="921" spans="1:4">
      <c r="A921" s="1606" t="s">
        <v>1519</v>
      </c>
      <c r="B921" s="1557">
        <v>381.97155763761089</v>
      </c>
      <c r="C921" s="1557">
        <v>80.729957136053329</v>
      </c>
      <c r="D921" s="1557">
        <v>462.7015147736642</v>
      </c>
    </row>
    <row r="922" spans="1:4">
      <c r="A922" s="1606" t="s">
        <v>1520</v>
      </c>
      <c r="B922" s="1557">
        <v>298.124142546428</v>
      </c>
      <c r="C922" s="1557">
        <v>46.936021590728686</v>
      </c>
      <c r="D922" s="1557">
        <v>345.06016413715668</v>
      </c>
    </row>
    <row r="923" spans="1:4">
      <c r="A923" s="1606" t="s">
        <v>1521</v>
      </c>
      <c r="B923" s="1557">
        <v>241.06131838715072</v>
      </c>
      <c r="C923" s="1557">
        <v>37.548817272582944</v>
      </c>
      <c r="D923" s="1557">
        <v>278.61013565973366</v>
      </c>
    </row>
    <row r="924" spans="1:4">
      <c r="A924" s="1606" t="s">
        <v>1522</v>
      </c>
      <c r="B924" s="1557">
        <v>330.73147063744346</v>
      </c>
      <c r="C924" s="1557">
        <v>14.080806477218605</v>
      </c>
      <c r="D924" s="1557">
        <v>344.81227711466209</v>
      </c>
    </row>
    <row r="925" spans="1:4">
      <c r="A925" s="1606" t="s">
        <v>1523</v>
      </c>
      <c r="B925" s="1557">
        <v>265.51681445541237</v>
      </c>
      <c r="C925" s="1557">
        <v>20.651849499920623</v>
      </c>
      <c r="D925" s="1557">
        <v>286.16866395533299</v>
      </c>
    </row>
    <row r="926" spans="1:4">
      <c r="A926" s="1559" t="s">
        <v>1524</v>
      </c>
      <c r="B926" s="1560">
        <v>227.08674920528691</v>
      </c>
      <c r="C926" s="1560">
        <v>12.203365613589458</v>
      </c>
      <c r="D926" s="1560">
        <v>239.29011481887636</v>
      </c>
    </row>
    <row r="927" spans="1:4">
      <c r="A927" s="1532" t="s">
        <v>1507</v>
      </c>
    </row>
    <row r="928" spans="1:4">
      <c r="A928" s="1562" t="s">
        <v>1526</v>
      </c>
    </row>
    <row r="929" spans="1:4">
      <c r="A929" s="1567"/>
    </row>
    <row r="930" spans="1:4" ht="29.25" customHeight="1">
      <c r="A930" s="2824" t="s">
        <v>1573</v>
      </c>
      <c r="B930" s="2824"/>
      <c r="C930" s="2824"/>
      <c r="D930" s="2824"/>
    </row>
    <row r="931" spans="1:4">
      <c r="A931" s="1519" t="s">
        <v>1514</v>
      </c>
      <c r="B931" s="1553" t="s">
        <v>930</v>
      </c>
      <c r="C931" s="1553" t="s">
        <v>931</v>
      </c>
      <c r="D931" s="1548" t="s">
        <v>285</v>
      </c>
    </row>
    <row r="932" spans="1:4">
      <c r="A932" s="1554" t="s">
        <v>325</v>
      </c>
      <c r="B932" s="1555">
        <v>1043.555013765683</v>
      </c>
      <c r="C932" s="1555">
        <v>187.30134971672831</v>
      </c>
      <c r="D932" s="1555">
        <v>1230.8563634824109</v>
      </c>
    </row>
    <row r="933" spans="1:4">
      <c r="A933" s="1606" t="s">
        <v>1515</v>
      </c>
      <c r="B933" s="1557">
        <v>72.24801582330872</v>
      </c>
      <c r="C933" s="1557">
        <v>27.618407506048104</v>
      </c>
      <c r="D933" s="1557">
        <v>99.86642332935682</v>
      </c>
    </row>
    <row r="934" spans="1:4">
      <c r="A934" s="1606" t="s">
        <v>1516</v>
      </c>
      <c r="B934" s="1557">
        <v>222.14591764065915</v>
      </c>
      <c r="C934" s="1557">
        <v>82.657632400783825</v>
      </c>
      <c r="D934" s="1557">
        <v>304.80355004144297</v>
      </c>
    </row>
    <row r="935" spans="1:4">
      <c r="A935" s="1606" t="s">
        <v>1517</v>
      </c>
      <c r="B935" s="1557">
        <v>152.76895472785296</v>
      </c>
      <c r="C935" s="1557">
        <v>48.912927010447056</v>
      </c>
      <c r="D935" s="1557">
        <v>201.68188173830001</v>
      </c>
    </row>
    <row r="936" spans="1:4">
      <c r="A936" s="1606" t="s">
        <v>1518</v>
      </c>
      <c r="B936" s="1557">
        <v>108.92550054440802</v>
      </c>
      <c r="C936" s="1557">
        <v>13.488036125137132</v>
      </c>
      <c r="D936" s="1557">
        <v>122.41353666954515</v>
      </c>
    </row>
    <row r="937" spans="1:4">
      <c r="A937" s="1606" t="s">
        <v>1519</v>
      </c>
      <c r="B937" s="1557">
        <v>122.74442238003098</v>
      </c>
      <c r="C937" s="1557">
        <v>10.029539573919575</v>
      </c>
      <c r="D937" s="1557">
        <v>132.77396195395056</v>
      </c>
    </row>
    <row r="938" spans="1:4">
      <c r="A938" s="1606" t="s">
        <v>1520</v>
      </c>
      <c r="B938" s="1557">
        <v>106.88466284807294</v>
      </c>
      <c r="C938" s="1557">
        <v>4.5948071003926234</v>
      </c>
      <c r="D938" s="1557">
        <v>111.47946994846556</v>
      </c>
    </row>
    <row r="939" spans="1:4">
      <c r="A939" s="1606" t="s">
        <v>1521</v>
      </c>
      <c r="B939" s="1557">
        <v>105.8757627624918</v>
      </c>
      <c r="C939" s="1557">
        <v>0</v>
      </c>
      <c r="D939" s="1557">
        <v>105.8757627624918</v>
      </c>
    </row>
    <row r="940" spans="1:4">
      <c r="A940" s="1606" t="s">
        <v>1522</v>
      </c>
      <c r="B940" s="1557">
        <v>65.404859816031262</v>
      </c>
      <c r="C940" s="1557">
        <v>0</v>
      </c>
      <c r="D940" s="1557">
        <v>65.404859816031262</v>
      </c>
    </row>
    <row r="941" spans="1:4">
      <c r="A941" s="1606" t="s">
        <v>1523</v>
      </c>
      <c r="B941" s="1557">
        <v>41.093492331424038</v>
      </c>
      <c r="C941" s="1557">
        <v>0</v>
      </c>
      <c r="D941" s="1557">
        <v>41.093492331424038</v>
      </c>
    </row>
    <row r="942" spans="1:4">
      <c r="A942" s="1606" t="s">
        <v>1524</v>
      </c>
      <c r="B942" s="1557">
        <v>45.463424891403086</v>
      </c>
      <c r="C942" s="1557">
        <v>0</v>
      </c>
      <c r="D942" s="1557">
        <v>45.463424891403086</v>
      </c>
    </row>
    <row r="943" spans="1:4">
      <c r="A943" s="1558" t="s">
        <v>939</v>
      </c>
      <c r="B943" s="1555">
        <v>394.9020942408377</v>
      </c>
      <c r="C943" s="1555">
        <v>91.551865671641806</v>
      </c>
      <c r="D943" s="1555">
        <v>486.45395991247949</v>
      </c>
    </row>
    <row r="944" spans="1:4">
      <c r="A944" s="1606" t="s">
        <v>1515</v>
      </c>
      <c r="B944" s="1557">
        <v>32.65340314136126</v>
      </c>
      <c r="C944" s="1557">
        <v>12.598880597014924</v>
      </c>
      <c r="D944" s="1557">
        <v>45.252283738376185</v>
      </c>
    </row>
    <row r="945" spans="1:4">
      <c r="A945" s="1606" t="s">
        <v>1516</v>
      </c>
      <c r="B945" s="1557">
        <v>109.18481675392668</v>
      </c>
      <c r="C945" s="1557">
        <v>39.476492537313433</v>
      </c>
      <c r="D945" s="1557">
        <v>148.66130929124012</v>
      </c>
    </row>
    <row r="946" spans="1:4">
      <c r="A946" s="1606" t="s">
        <v>1517</v>
      </c>
      <c r="B946" s="1557">
        <v>47.959685863874348</v>
      </c>
      <c r="C946" s="1557">
        <v>31.077238805970154</v>
      </c>
      <c r="D946" s="1557">
        <v>79.036924669844495</v>
      </c>
    </row>
    <row r="947" spans="1:4">
      <c r="A947" s="1606" t="s">
        <v>1518</v>
      </c>
      <c r="B947" s="1557">
        <v>28.571727748691099</v>
      </c>
      <c r="C947" s="1557">
        <v>5.0395522388059701</v>
      </c>
      <c r="D947" s="1557">
        <v>33.61127998749707</v>
      </c>
    </row>
    <row r="948" spans="1:4">
      <c r="A948" s="1606" t="s">
        <v>1519</v>
      </c>
      <c r="B948" s="1557">
        <v>21.428795811518327</v>
      </c>
      <c r="C948" s="1557">
        <v>2.5197761194029851</v>
      </c>
      <c r="D948" s="1557">
        <v>23.948571930921311</v>
      </c>
    </row>
    <row r="949" spans="1:4">
      <c r="A949" s="1606" t="s">
        <v>1520</v>
      </c>
      <c r="B949" s="1557">
        <v>26.530890052356021</v>
      </c>
      <c r="C949" s="1557">
        <v>0.83992537313432836</v>
      </c>
      <c r="D949" s="1557">
        <v>27.370815425490349</v>
      </c>
    </row>
    <row r="950" spans="1:4">
      <c r="A950" s="1606" t="s">
        <v>1521</v>
      </c>
      <c r="B950" s="1557">
        <v>33.67382198952879</v>
      </c>
      <c r="C950" s="1557">
        <v>0</v>
      </c>
      <c r="D950" s="1557">
        <v>33.67382198952879</v>
      </c>
    </row>
    <row r="951" spans="1:4">
      <c r="A951" s="1606" t="s">
        <v>1522</v>
      </c>
      <c r="B951" s="1557">
        <v>31.632984293193722</v>
      </c>
      <c r="C951" s="1557">
        <v>0</v>
      </c>
      <c r="D951" s="1557">
        <v>31.632984293193722</v>
      </c>
    </row>
    <row r="952" spans="1:4">
      <c r="A952" s="1606" t="s">
        <v>1523</v>
      </c>
      <c r="B952" s="1557">
        <v>30.612565445026181</v>
      </c>
      <c r="C952" s="1557">
        <v>0</v>
      </c>
      <c r="D952" s="1557">
        <v>30.612565445026181</v>
      </c>
    </row>
    <row r="953" spans="1:4">
      <c r="A953" s="1606" t="s">
        <v>1524</v>
      </c>
      <c r="B953" s="1557">
        <v>32.65340314136126</v>
      </c>
      <c r="C953" s="1557">
        <v>0</v>
      </c>
      <c r="D953" s="1557">
        <v>32.65340314136126</v>
      </c>
    </row>
    <row r="954" spans="1:4">
      <c r="A954" s="1558" t="s">
        <v>940</v>
      </c>
      <c r="B954" s="1555">
        <v>648.65291952484517</v>
      </c>
      <c r="C954" s="1555">
        <v>95.749484045086518</v>
      </c>
      <c r="D954" s="1555">
        <v>744.40240356993183</v>
      </c>
    </row>
    <row r="955" spans="1:4">
      <c r="A955" s="1606" t="s">
        <v>1515</v>
      </c>
      <c r="B955" s="1557">
        <v>39.594612681947467</v>
      </c>
      <c r="C955" s="1557">
        <v>15.01952690903318</v>
      </c>
      <c r="D955" s="1557">
        <v>54.614139590980649</v>
      </c>
    </row>
    <row r="956" spans="1:4">
      <c r="A956" s="1606" t="s">
        <v>1516</v>
      </c>
      <c r="B956" s="1557">
        <v>112.96110088673245</v>
      </c>
      <c r="C956" s="1557">
        <v>43.181139863470392</v>
      </c>
      <c r="D956" s="1557">
        <v>156.14224075020286</v>
      </c>
    </row>
    <row r="957" spans="1:4">
      <c r="A957" s="1606" t="s">
        <v>1517</v>
      </c>
      <c r="B957" s="1557">
        <v>104.8092688639786</v>
      </c>
      <c r="C957" s="1557">
        <v>17.835688204476902</v>
      </c>
      <c r="D957" s="1557">
        <v>122.64495706845551</v>
      </c>
    </row>
    <row r="958" spans="1:4">
      <c r="A958" s="1606" t="s">
        <v>1518</v>
      </c>
      <c r="B958" s="1557">
        <v>80.353772795716921</v>
      </c>
      <c r="C958" s="1557">
        <v>8.4484838863311627</v>
      </c>
      <c r="D958" s="1557">
        <v>88.802256682048082</v>
      </c>
    </row>
    <row r="959" spans="1:4">
      <c r="A959" s="1606" t="s">
        <v>1519</v>
      </c>
      <c r="B959" s="1557">
        <v>101.31562656851266</v>
      </c>
      <c r="C959" s="1557">
        <v>7.5097634545165901</v>
      </c>
      <c r="D959" s="1557">
        <v>108.82539002302924</v>
      </c>
    </row>
    <row r="960" spans="1:4">
      <c r="A960" s="1606" t="s">
        <v>1520</v>
      </c>
      <c r="B960" s="1557">
        <v>80.353772795716921</v>
      </c>
      <c r="C960" s="1557">
        <v>3.7548817272582951</v>
      </c>
      <c r="D960" s="1557">
        <v>84.108654522975215</v>
      </c>
    </row>
    <row r="961" spans="1:4">
      <c r="A961" s="1606" t="s">
        <v>1521</v>
      </c>
      <c r="B961" s="1557">
        <v>72.201940772963013</v>
      </c>
      <c r="C961" s="1557">
        <v>0</v>
      </c>
      <c r="D961" s="1557">
        <v>72.201940772963013</v>
      </c>
    </row>
    <row r="962" spans="1:4">
      <c r="A962" s="1606" t="s">
        <v>1522</v>
      </c>
      <c r="B962" s="1557">
        <v>33.77187552283754</v>
      </c>
      <c r="C962" s="1557">
        <v>0</v>
      </c>
      <c r="D962" s="1557">
        <v>33.77187552283754</v>
      </c>
    </row>
    <row r="963" spans="1:4">
      <c r="A963" s="1606" t="s">
        <v>1523</v>
      </c>
      <c r="B963" s="1557">
        <v>10.480926886397858</v>
      </c>
      <c r="C963" s="1557">
        <v>0</v>
      </c>
      <c r="D963" s="1557">
        <v>10.480926886397858</v>
      </c>
    </row>
    <row r="964" spans="1:4">
      <c r="A964" s="1559" t="s">
        <v>1524</v>
      </c>
      <c r="B964" s="1560">
        <v>12.810021750041827</v>
      </c>
      <c r="C964" s="1560">
        <v>0</v>
      </c>
      <c r="D964" s="1560">
        <v>12.810021750041827</v>
      </c>
    </row>
    <row r="965" spans="1:4">
      <c r="A965" s="1532" t="s">
        <v>1507</v>
      </c>
    </row>
    <row r="966" spans="1:4">
      <c r="A966" s="1562" t="s">
        <v>1526</v>
      </c>
    </row>
    <row r="967" spans="1:4">
      <c r="A967" s="1567"/>
    </row>
    <row r="968" spans="1:4" ht="15" customHeight="1">
      <c r="A968" s="2823" t="s">
        <v>1574</v>
      </c>
      <c r="B968" s="2823"/>
      <c r="C968" s="2823"/>
      <c r="D968" s="2823"/>
    </row>
    <row r="969" spans="1:4" ht="15" customHeight="1">
      <c r="A969" s="2824"/>
      <c r="B969" s="2824"/>
      <c r="C969" s="2824"/>
      <c r="D969" s="2824"/>
    </row>
    <row r="970" spans="1:4">
      <c r="A970" s="1519" t="s">
        <v>1514</v>
      </c>
      <c r="B970" s="1553" t="s">
        <v>930</v>
      </c>
      <c r="C970" s="1553" t="s">
        <v>931</v>
      </c>
      <c r="D970" s="1548" t="s">
        <v>285</v>
      </c>
    </row>
    <row r="971" spans="1:4">
      <c r="A971" s="1554" t="s">
        <v>325</v>
      </c>
      <c r="B971" s="1555">
        <v>51.995286206198813</v>
      </c>
      <c r="C971" s="1555">
        <v>22.332034994893764</v>
      </c>
      <c r="D971" s="1555">
        <v>74.327321201092573</v>
      </c>
    </row>
    <row r="972" spans="1:4">
      <c r="A972" s="1606" t="s">
        <v>1515</v>
      </c>
      <c r="B972" s="1557">
        <v>4.0816753926701574</v>
      </c>
      <c r="C972" s="1557">
        <v>2.6185711780832306</v>
      </c>
      <c r="D972" s="1557">
        <v>6.7002465707533876</v>
      </c>
    </row>
    <row r="973" spans="1:4">
      <c r="A973" s="1606" t="s">
        <v>1516</v>
      </c>
      <c r="B973" s="1557">
        <v>8.4516079526492032</v>
      </c>
      <c r="C973" s="1557">
        <v>12.598880597014924</v>
      </c>
      <c r="D973" s="1557">
        <v>21.050488549664127</v>
      </c>
    </row>
    <row r="974" spans="1:4">
      <c r="A974" s="1606" t="s">
        <v>1517</v>
      </c>
      <c r="B974" s="1557">
        <v>3.3495137118115084</v>
      </c>
      <c r="C974" s="1557">
        <v>5.3359374148467076</v>
      </c>
      <c r="D974" s="1557">
        <v>8.6854511266582151</v>
      </c>
    </row>
    <row r="975" spans="1:4">
      <c r="A975" s="1606" t="s">
        <v>1518</v>
      </c>
      <c r="B975" s="1557">
        <v>2.1849662799895238</v>
      </c>
      <c r="C975" s="1557">
        <v>1.7786458049489022</v>
      </c>
      <c r="D975" s="1557">
        <v>3.963612084938426</v>
      </c>
    </row>
    <row r="976" spans="1:4">
      <c r="A976" s="1606" t="s">
        <v>1519</v>
      </c>
      <c r="B976" s="1557">
        <v>9.3163794545758751</v>
      </c>
      <c r="C976" s="1557">
        <v>0</v>
      </c>
      <c r="D976" s="1557">
        <v>9.3163794545758751</v>
      </c>
    </row>
    <row r="977" spans="1:4">
      <c r="A977" s="1606" t="s">
        <v>1520</v>
      </c>
      <c r="B977" s="1557">
        <v>11.501345734565399</v>
      </c>
      <c r="C977" s="1557">
        <v>0</v>
      </c>
      <c r="D977" s="1557">
        <v>11.501345734565399</v>
      </c>
    </row>
    <row r="978" spans="1:4">
      <c r="A978" s="1606" t="s">
        <v>1521</v>
      </c>
      <c r="B978" s="1557">
        <v>3.4936422954659525</v>
      </c>
      <c r="C978" s="1557">
        <v>0</v>
      </c>
      <c r="D978" s="1557">
        <v>3.4936422954659525</v>
      </c>
    </row>
    <row r="979" spans="1:4">
      <c r="A979" s="1606" t="s">
        <v>1522</v>
      </c>
      <c r="B979" s="1557">
        <v>6.2666416726596816</v>
      </c>
      <c r="C979" s="1557">
        <v>0</v>
      </c>
      <c r="D979" s="1557">
        <v>6.2666416726596816</v>
      </c>
    </row>
    <row r="980" spans="1:4">
      <c r="A980" s="1606" t="s">
        <v>1523</v>
      </c>
      <c r="B980" s="1557">
        <v>1.1645474318219842</v>
      </c>
      <c r="C980" s="1557">
        <v>0</v>
      </c>
      <c r="D980" s="1557">
        <v>1.1645474318219842</v>
      </c>
    </row>
    <row r="981" spans="1:4">
      <c r="A981" s="1606" t="s">
        <v>1524</v>
      </c>
      <c r="B981" s="1557">
        <v>2.1849662799895233</v>
      </c>
      <c r="C981" s="1557">
        <v>0</v>
      </c>
      <c r="D981" s="1557">
        <v>2.1849662799895233</v>
      </c>
    </row>
    <row r="982" spans="1:4">
      <c r="A982" s="1558" t="s">
        <v>939</v>
      </c>
      <c r="B982" s="1555">
        <v>19.387958115183249</v>
      </c>
      <c r="C982" s="1555">
        <v>17.638432835820893</v>
      </c>
      <c r="D982" s="1555">
        <v>37.026390951004139</v>
      </c>
    </row>
    <row r="983" spans="1:4">
      <c r="A983" s="1606" t="s">
        <v>1515</v>
      </c>
      <c r="B983" s="1557">
        <v>4.0816753926701574</v>
      </c>
      <c r="C983" s="1557">
        <v>1.6798507462686567</v>
      </c>
      <c r="D983" s="1557">
        <v>5.7615261389388142</v>
      </c>
    </row>
    <row r="984" spans="1:4">
      <c r="A984" s="1606" t="s">
        <v>1516</v>
      </c>
      <c r="B984" s="1557">
        <v>6.1225130890052348</v>
      </c>
      <c r="C984" s="1557">
        <v>12.598880597014924</v>
      </c>
      <c r="D984" s="1557">
        <v>18.721393686020157</v>
      </c>
    </row>
    <row r="985" spans="1:4">
      <c r="A985" s="1606" t="s">
        <v>1517</v>
      </c>
      <c r="B985" s="1557">
        <v>1.0204188481675394</v>
      </c>
      <c r="C985" s="1557">
        <v>2.5197761194029855</v>
      </c>
      <c r="D985" s="1557">
        <v>3.5401949675705247</v>
      </c>
    </row>
    <row r="986" spans="1:4">
      <c r="A986" s="1606" t="s">
        <v>1518</v>
      </c>
      <c r="B986" s="1557">
        <v>1.0204188481675394</v>
      </c>
      <c r="C986" s="1557">
        <v>0.83992537313432836</v>
      </c>
      <c r="D986" s="1557">
        <v>1.8603442213018677</v>
      </c>
    </row>
    <row r="987" spans="1:4">
      <c r="A987" s="1606" t="s">
        <v>1519</v>
      </c>
      <c r="B987" s="1557">
        <v>0</v>
      </c>
      <c r="C987" s="1557">
        <v>0</v>
      </c>
      <c r="D987" s="1557">
        <v>0</v>
      </c>
    </row>
    <row r="988" spans="1:4">
      <c r="A988" s="1606" t="s">
        <v>1520</v>
      </c>
      <c r="B988" s="1557">
        <v>1.0204188481675394</v>
      </c>
      <c r="C988" s="1557">
        <v>0</v>
      </c>
      <c r="D988" s="1557">
        <v>1.0204188481675394</v>
      </c>
    </row>
    <row r="989" spans="1:4">
      <c r="A989" s="1606" t="s">
        <v>1521</v>
      </c>
      <c r="B989" s="1557">
        <v>0</v>
      </c>
      <c r="C989" s="1557">
        <v>0</v>
      </c>
      <c r="D989" s="1557">
        <v>0</v>
      </c>
    </row>
    <row r="990" spans="1:4">
      <c r="A990" s="1606" t="s">
        <v>1522</v>
      </c>
      <c r="B990" s="1557">
        <v>5.1020942408376975</v>
      </c>
      <c r="C990" s="1557">
        <v>0</v>
      </c>
      <c r="D990" s="1557">
        <v>5.1020942408376975</v>
      </c>
    </row>
    <row r="991" spans="1:4">
      <c r="A991" s="1606" t="s">
        <v>1523</v>
      </c>
      <c r="B991" s="1557">
        <v>0</v>
      </c>
      <c r="C991" s="1557">
        <v>0</v>
      </c>
      <c r="D991" s="1557">
        <v>0</v>
      </c>
    </row>
    <row r="992" spans="1:4">
      <c r="A992" s="1606" t="s">
        <v>1524</v>
      </c>
      <c r="B992" s="1557">
        <v>1.0204188481675394</v>
      </c>
      <c r="C992" s="1557">
        <v>0</v>
      </c>
      <c r="D992" s="1557">
        <v>1.0204188481675394</v>
      </c>
    </row>
    <row r="993" spans="1:6">
      <c r="A993" s="1558" t="s">
        <v>940</v>
      </c>
      <c r="B993" s="1555">
        <v>32.60732809101556</v>
      </c>
      <c r="C993" s="1555">
        <v>4.6936021590728689</v>
      </c>
      <c r="D993" s="1555">
        <v>37.300930250088442</v>
      </c>
    </row>
    <row r="994" spans="1:6">
      <c r="A994" s="1606" t="s">
        <v>1515</v>
      </c>
      <c r="B994" s="1557">
        <v>0</v>
      </c>
      <c r="C994" s="1557">
        <v>0.93872043181457376</v>
      </c>
      <c r="D994" s="1557">
        <v>0.93872043181457376</v>
      </c>
    </row>
    <row r="995" spans="1:6">
      <c r="A995" s="1606" t="s">
        <v>1516</v>
      </c>
      <c r="B995" s="1557">
        <v>2.3290948636439683</v>
      </c>
      <c r="C995" s="1557">
        <v>0</v>
      </c>
      <c r="D995" s="1557">
        <v>2.3290948636439683</v>
      </c>
    </row>
    <row r="996" spans="1:6">
      <c r="A996" s="1606" t="s">
        <v>1517</v>
      </c>
      <c r="B996" s="1557">
        <v>2.3290948636439688</v>
      </c>
      <c r="C996" s="1557">
        <v>2.8161612954437216</v>
      </c>
      <c r="D996" s="1557">
        <v>5.1452561590876904</v>
      </c>
    </row>
    <row r="997" spans="1:6">
      <c r="A997" s="1606" t="s">
        <v>1518</v>
      </c>
      <c r="B997" s="1557">
        <v>1.1645474318219844</v>
      </c>
      <c r="C997" s="1557">
        <v>0.93872043181457376</v>
      </c>
      <c r="D997" s="1557">
        <v>2.103267863636558</v>
      </c>
    </row>
    <row r="998" spans="1:6">
      <c r="A998" s="1606" t="s">
        <v>1519</v>
      </c>
      <c r="B998" s="1557">
        <v>9.3163794545758751</v>
      </c>
      <c r="C998" s="1557">
        <v>0</v>
      </c>
      <c r="D998" s="1557">
        <v>9.3163794545758751</v>
      </c>
    </row>
    <row r="999" spans="1:6">
      <c r="A999" s="1606" t="s">
        <v>1520</v>
      </c>
      <c r="B999" s="1557">
        <v>10.48092688639786</v>
      </c>
      <c r="C999" s="1557">
        <v>0</v>
      </c>
      <c r="D999" s="1557">
        <v>10.48092688639786</v>
      </c>
    </row>
    <row r="1000" spans="1:6">
      <c r="A1000" s="1606" t="s">
        <v>1521</v>
      </c>
      <c r="B1000" s="1557">
        <v>3.4936422954659525</v>
      </c>
      <c r="C1000" s="1557">
        <v>0</v>
      </c>
      <c r="D1000" s="1557">
        <v>3.4936422954659525</v>
      </c>
    </row>
    <row r="1001" spans="1:6">
      <c r="A1001" s="1606" t="s">
        <v>1522</v>
      </c>
      <c r="B1001" s="1557">
        <v>1.1645474318219842</v>
      </c>
      <c r="C1001" s="1557">
        <v>0</v>
      </c>
      <c r="D1001" s="1557">
        <v>1.1645474318219842</v>
      </c>
    </row>
    <row r="1002" spans="1:6">
      <c r="A1002" s="1606" t="s">
        <v>1523</v>
      </c>
      <c r="B1002" s="1557">
        <v>1.1645474318219842</v>
      </c>
      <c r="C1002" s="1557">
        <v>0</v>
      </c>
      <c r="D1002" s="1557">
        <v>1.1645474318219842</v>
      </c>
    </row>
    <row r="1003" spans="1:6">
      <c r="A1003" s="1559" t="s">
        <v>1524</v>
      </c>
      <c r="B1003" s="1560">
        <v>1.1645474318219842</v>
      </c>
      <c r="C1003" s="1560">
        <v>0</v>
      </c>
      <c r="D1003" s="1560">
        <v>1.1645474318219842</v>
      </c>
    </row>
    <row r="1004" spans="1:6">
      <c r="A1004" s="1532" t="s">
        <v>1507</v>
      </c>
    </row>
    <row r="1005" spans="1:6">
      <c r="A1005" s="1562" t="s">
        <v>1526</v>
      </c>
      <c r="B1005" s="1591"/>
      <c r="C1005" s="1591"/>
      <c r="D1005" s="1591"/>
      <c r="E1005" s="1571"/>
    </row>
    <row r="1006" spans="1:6">
      <c r="A1006" s="1513"/>
      <c r="B1006" s="1591"/>
      <c r="C1006" s="1591"/>
      <c r="D1006" s="1591"/>
      <c r="E1006" s="1571"/>
    </row>
    <row r="1007" spans="1:6" s="1535" customFormat="1" ht="21" customHeight="1">
      <c r="A1007" s="2826" t="s">
        <v>1575</v>
      </c>
      <c r="B1007" s="2826"/>
      <c r="C1007" s="2826"/>
      <c r="D1007" s="2826"/>
      <c r="E1007" s="2826"/>
      <c r="F1007" s="1571"/>
    </row>
    <row r="1008" spans="1:6">
      <c r="A1008" s="1519" t="s">
        <v>1576</v>
      </c>
      <c r="B1008" s="1596"/>
      <c r="C1008" s="1553" t="s">
        <v>930</v>
      </c>
      <c r="D1008" s="1553" t="s">
        <v>931</v>
      </c>
      <c r="E1008" s="1549" t="s">
        <v>285</v>
      </c>
      <c r="F1008" s="1535"/>
    </row>
    <row r="1009" spans="1:5">
      <c r="A1009" s="1541" t="s">
        <v>285</v>
      </c>
      <c r="B1009" s="1581"/>
      <c r="C1009" s="1607">
        <v>21718</v>
      </c>
      <c r="D1009" s="1607">
        <v>8164</v>
      </c>
      <c r="E1009" s="1607">
        <v>29882</v>
      </c>
    </row>
    <row r="1010" spans="1:5">
      <c r="A1010" s="1608" t="s">
        <v>1177</v>
      </c>
      <c r="B1010" s="1609"/>
      <c r="C1010" s="1527">
        <v>1246</v>
      </c>
      <c r="D1010" s="1527">
        <v>560</v>
      </c>
      <c r="E1010" s="1527">
        <v>1806</v>
      </c>
    </row>
    <row r="1011" spans="1:5">
      <c r="A1011" s="1608" t="s">
        <v>1178</v>
      </c>
      <c r="B1011" s="1609"/>
      <c r="C1011" s="1527">
        <v>1421</v>
      </c>
      <c r="D1011" s="1527">
        <v>686</v>
      </c>
      <c r="E1011" s="1527">
        <v>2107</v>
      </c>
    </row>
    <row r="1012" spans="1:5">
      <c r="A1012" s="1608" t="s">
        <v>1179</v>
      </c>
      <c r="B1012" s="1609"/>
      <c r="C1012" s="1527">
        <v>1650</v>
      </c>
      <c r="D1012" s="1527">
        <v>559</v>
      </c>
      <c r="E1012" s="1527">
        <v>2209</v>
      </c>
    </row>
    <row r="1013" spans="1:5">
      <c r="A1013" s="1608" t="s">
        <v>1180</v>
      </c>
      <c r="B1013" s="1609"/>
      <c r="C1013" s="1527">
        <v>2789</v>
      </c>
      <c r="D1013" s="1527">
        <v>940</v>
      </c>
      <c r="E1013" s="1527">
        <v>3729</v>
      </c>
    </row>
    <row r="1014" spans="1:5">
      <c r="A1014" s="1608" t="s">
        <v>1094</v>
      </c>
      <c r="B1014" s="1609"/>
      <c r="C1014" s="1527">
        <v>6716</v>
      </c>
      <c r="D1014" s="1527">
        <v>2575</v>
      </c>
      <c r="E1014" s="1527">
        <v>9291</v>
      </c>
    </row>
    <row r="1015" spans="1:5">
      <c r="A1015" s="1610" t="s">
        <v>1577</v>
      </c>
      <c r="B1015" s="1609"/>
      <c r="C1015" s="1527">
        <v>1595</v>
      </c>
      <c r="D1015" s="1527">
        <v>599</v>
      </c>
      <c r="E1015" s="1527">
        <v>2194</v>
      </c>
    </row>
    <row r="1016" spans="1:5">
      <c r="A1016" s="1608" t="s">
        <v>1578</v>
      </c>
      <c r="B1016" s="1609"/>
      <c r="C1016" s="1527">
        <v>5648</v>
      </c>
      <c r="D1016" s="1527">
        <v>2069</v>
      </c>
      <c r="E1016" s="1527">
        <v>7717</v>
      </c>
    </row>
    <row r="1017" spans="1:5">
      <c r="A1017" s="1608" t="s">
        <v>1579</v>
      </c>
      <c r="B1017" s="1609"/>
      <c r="C1017" s="1527">
        <v>205</v>
      </c>
      <c r="D1017" s="1527">
        <v>63</v>
      </c>
      <c r="E1017" s="1527">
        <v>268</v>
      </c>
    </row>
    <row r="1018" spans="1:5">
      <c r="A1018" s="1608" t="s">
        <v>1580</v>
      </c>
      <c r="B1018" s="1609"/>
      <c r="C1018" s="1527">
        <v>370</v>
      </c>
      <c r="D1018" s="1527">
        <v>83</v>
      </c>
      <c r="E1018" s="1527">
        <v>453</v>
      </c>
    </row>
    <row r="1019" spans="1:5">
      <c r="A1019" s="1611" t="s">
        <v>1581</v>
      </c>
      <c r="B1019" s="1609"/>
      <c r="C1019" s="1527">
        <v>78</v>
      </c>
      <c r="D1019" s="1527">
        <v>30</v>
      </c>
      <c r="E1019" s="1527">
        <v>108</v>
      </c>
    </row>
    <row r="1020" spans="1:5" ht="17.25" customHeight="1">
      <c r="A1020" s="1532" t="s">
        <v>1507</v>
      </c>
      <c r="B1020" s="1581"/>
      <c r="C1020" s="1612"/>
      <c r="D1020" s="1612"/>
      <c r="E1020" s="1589"/>
    </row>
    <row r="1021" spans="1:5">
      <c r="A1021" s="1562" t="s">
        <v>1526</v>
      </c>
      <c r="B1021" s="1583"/>
      <c r="C1021" s="1583"/>
      <c r="D1021" s="1583"/>
      <c r="E1021" s="1584"/>
    </row>
    <row r="1022" spans="1:5">
      <c r="A1022" s="1567"/>
      <c r="B1022" s="1583"/>
      <c r="C1022" s="1583"/>
      <c r="D1022" s="1583"/>
      <c r="E1022" s="1584"/>
    </row>
    <row r="1023" spans="1:5" s="1570" customFormat="1" ht="15" customHeight="1">
      <c r="A1023" s="2826" t="s">
        <v>1582</v>
      </c>
      <c r="B1023" s="2826"/>
      <c r="C1023" s="2826"/>
      <c r="D1023" s="2826"/>
      <c r="E1023" s="2826"/>
    </row>
    <row r="1024" spans="1:5">
      <c r="A1024" s="1519" t="s">
        <v>1576</v>
      </c>
      <c r="B1024" s="1596"/>
      <c r="C1024" s="1553" t="s">
        <v>930</v>
      </c>
      <c r="D1024" s="1553" t="s">
        <v>931</v>
      </c>
      <c r="E1024" s="1549" t="s">
        <v>285</v>
      </c>
    </row>
    <row r="1025" spans="1:6">
      <c r="A1025" s="1541" t="s">
        <v>1583</v>
      </c>
      <c r="B1025" s="1581"/>
      <c r="C1025" s="1613">
        <v>100</v>
      </c>
      <c r="D1025" s="1613">
        <v>99.999999999999986</v>
      </c>
      <c r="E1025" s="1613">
        <v>100</v>
      </c>
      <c r="F1025" s="1571"/>
    </row>
    <row r="1026" spans="1:6">
      <c r="A1026" s="1614" t="s">
        <v>1177</v>
      </c>
      <c r="B1026" s="1609"/>
      <c r="C1026" s="1615">
        <v>5.7371765355925959</v>
      </c>
      <c r="D1026" s="1615">
        <v>6.8593826555610002</v>
      </c>
      <c r="E1026" s="1615">
        <v>6.043772170537447</v>
      </c>
      <c r="F1026" s="1535"/>
    </row>
    <row r="1027" spans="1:6">
      <c r="A1027" s="1614" t="s">
        <v>1178</v>
      </c>
      <c r="B1027" s="1609"/>
      <c r="C1027" s="1615">
        <v>6.5429597568836915</v>
      </c>
      <c r="D1027" s="1615">
        <v>8.4027437530622233</v>
      </c>
      <c r="E1027" s="1615">
        <v>7.051067532293688</v>
      </c>
    </row>
    <row r="1028" spans="1:6">
      <c r="A1028" s="1614" t="s">
        <v>1179</v>
      </c>
      <c r="B1028" s="1609"/>
      <c r="C1028" s="1615">
        <v>7.5973846578874671</v>
      </c>
      <c r="D1028" s="1615">
        <v>6.8471337579617835</v>
      </c>
      <c r="E1028" s="1615">
        <v>7.3924101465765348</v>
      </c>
    </row>
    <row r="1029" spans="1:6">
      <c r="A1029" s="1614" t="s">
        <v>1180</v>
      </c>
      <c r="B1029" s="1609"/>
      <c r="C1029" s="1615">
        <v>12.841882309604935</v>
      </c>
      <c r="D1029" s="1615">
        <v>11.513963743263107</v>
      </c>
      <c r="E1029" s="1615">
        <v>12.47908439863463</v>
      </c>
    </row>
    <row r="1030" spans="1:6">
      <c r="A1030" s="1614" t="s">
        <v>1094</v>
      </c>
      <c r="B1030" s="1609"/>
      <c r="C1030" s="1615">
        <v>30.923657795377107</v>
      </c>
      <c r="D1030" s="1615">
        <v>31.540911317981379</v>
      </c>
      <c r="E1030" s="1615">
        <v>31.092296365705106</v>
      </c>
    </row>
    <row r="1031" spans="1:6">
      <c r="A1031" s="1616" t="s">
        <v>1577</v>
      </c>
      <c r="B1031" s="1609"/>
      <c r="C1031" s="1615">
        <v>7.3441385026245518</v>
      </c>
      <c r="D1031" s="1615">
        <v>7.3370896619304267</v>
      </c>
      <c r="E1031" s="1615">
        <v>7.342212703299646</v>
      </c>
    </row>
    <row r="1032" spans="1:6">
      <c r="A1032" s="1614" t="s">
        <v>1578</v>
      </c>
      <c r="B1032" s="1609"/>
      <c r="C1032" s="1615">
        <v>26.006077907726311</v>
      </c>
      <c r="D1032" s="1615">
        <v>25.342969132778048</v>
      </c>
      <c r="E1032" s="1615">
        <v>25.824911317850212</v>
      </c>
    </row>
    <row r="1033" spans="1:6">
      <c r="A1033" s="1614" t="s">
        <v>1579</v>
      </c>
      <c r="B1033" s="1609"/>
      <c r="C1033" s="1615">
        <v>0.94391748779813978</v>
      </c>
      <c r="D1033" s="1615">
        <v>0.77168054875061243</v>
      </c>
      <c r="E1033" s="1615">
        <v>0.89686098654708524</v>
      </c>
    </row>
    <row r="1034" spans="1:6">
      <c r="A1034" s="1614" t="s">
        <v>1580</v>
      </c>
      <c r="B1034" s="1609"/>
      <c r="C1034" s="1615">
        <v>1.7036559535868863</v>
      </c>
      <c r="D1034" s="1615">
        <v>1.0166585007349338</v>
      </c>
      <c r="E1034" s="1615">
        <v>1.5159627869620507</v>
      </c>
    </row>
    <row r="1035" spans="1:6">
      <c r="A1035" s="1617" t="s">
        <v>1581</v>
      </c>
      <c r="B1035" s="1609"/>
      <c r="C1035" s="1615">
        <v>0.35914909291831659</v>
      </c>
      <c r="D1035" s="1615">
        <v>0.36746692797648212</v>
      </c>
      <c r="E1035" s="1615">
        <v>0.36142159159360149</v>
      </c>
    </row>
    <row r="1036" spans="1:6">
      <c r="A1036" s="1532" t="s">
        <v>1507</v>
      </c>
      <c r="B1036" s="1581"/>
      <c r="C1036" s="1581"/>
      <c r="D1036" s="1581"/>
      <c r="E1036" s="1541"/>
    </row>
    <row r="1037" spans="1:6">
      <c r="A1037" s="1562" t="s">
        <v>1526</v>
      </c>
      <c r="B1037" s="1510"/>
      <c r="C1037" s="1510"/>
      <c r="D1037" s="1510"/>
      <c r="E1037" s="1507"/>
    </row>
    <row r="1038" spans="1:6">
      <c r="A1038" s="1567"/>
      <c r="B1038" s="1510"/>
      <c r="C1038" s="1510"/>
      <c r="D1038" s="1510"/>
      <c r="E1038" s="1507"/>
    </row>
    <row r="1039" spans="1:6" s="1570" customFormat="1" ht="15" customHeight="1">
      <c r="A1039" s="2826" t="s">
        <v>1584</v>
      </c>
      <c r="B1039" s="2826"/>
      <c r="C1039" s="2826"/>
      <c r="D1039" s="2826"/>
      <c r="E1039" s="2826"/>
    </row>
    <row r="1040" spans="1:6">
      <c r="A1040" s="1519" t="s">
        <v>1576</v>
      </c>
      <c r="B1040" s="1596"/>
      <c r="C1040" s="1553" t="s">
        <v>930</v>
      </c>
      <c r="D1040" s="1553" t="s">
        <v>931</v>
      </c>
      <c r="E1040" s="1549" t="s">
        <v>285</v>
      </c>
    </row>
    <row r="1041" spans="1:5">
      <c r="A1041" s="1541" t="s">
        <v>285</v>
      </c>
      <c r="B1041" s="1581"/>
      <c r="C1041" s="1607">
        <v>7796</v>
      </c>
      <c r="D1041" s="1607">
        <v>2250</v>
      </c>
      <c r="E1041" s="1607">
        <v>10046</v>
      </c>
    </row>
    <row r="1042" spans="1:5">
      <c r="A1042" s="1618" t="s">
        <v>1177</v>
      </c>
      <c r="B1042" s="1609"/>
      <c r="C1042" s="1619">
        <v>896</v>
      </c>
      <c r="D1042" s="1619">
        <v>24</v>
      </c>
      <c r="E1042" s="1619">
        <v>920</v>
      </c>
    </row>
    <row r="1043" spans="1:5">
      <c r="A1043" s="1618" t="s">
        <v>1178</v>
      </c>
      <c r="B1043" s="1609"/>
      <c r="C1043" s="1619">
        <v>1086</v>
      </c>
      <c r="D1043" s="1619">
        <v>14</v>
      </c>
      <c r="E1043" s="1619">
        <v>1100</v>
      </c>
    </row>
    <row r="1044" spans="1:5">
      <c r="A1044" s="1618" t="s">
        <v>1179</v>
      </c>
      <c r="B1044" s="1609"/>
      <c r="C1044" s="1619">
        <v>1260</v>
      </c>
      <c r="D1044" s="1619">
        <v>52</v>
      </c>
      <c r="E1044" s="1619">
        <v>1312</v>
      </c>
    </row>
    <row r="1045" spans="1:5">
      <c r="A1045" s="1618" t="s">
        <v>1180</v>
      </c>
      <c r="B1045" s="1609"/>
      <c r="C1045" s="1619">
        <v>1772</v>
      </c>
      <c r="D1045" s="1619">
        <v>137</v>
      </c>
      <c r="E1045" s="1619">
        <v>1909</v>
      </c>
    </row>
    <row r="1046" spans="1:5">
      <c r="A1046" s="1618" t="s">
        <v>1094</v>
      </c>
      <c r="B1046" s="1609"/>
      <c r="C1046" s="1619">
        <v>1955</v>
      </c>
      <c r="D1046" s="1619">
        <v>741</v>
      </c>
      <c r="E1046" s="1619">
        <v>2696</v>
      </c>
    </row>
    <row r="1047" spans="1:5">
      <c r="A1047" s="1620" t="s">
        <v>1577</v>
      </c>
      <c r="B1047" s="1609"/>
      <c r="C1047" s="1619">
        <v>186</v>
      </c>
      <c r="D1047" s="1619">
        <v>273</v>
      </c>
      <c r="E1047" s="1619">
        <v>459</v>
      </c>
    </row>
    <row r="1048" spans="1:5">
      <c r="A1048" s="1618" t="s">
        <v>1578</v>
      </c>
      <c r="B1048" s="1609"/>
      <c r="C1048" s="1619">
        <v>534</v>
      </c>
      <c r="D1048" s="1619">
        <v>974</v>
      </c>
      <c r="E1048" s="1619">
        <v>1508</v>
      </c>
    </row>
    <row r="1049" spans="1:5">
      <c r="A1049" s="1618" t="s">
        <v>1579</v>
      </c>
      <c r="B1049" s="1609"/>
      <c r="C1049" s="1619">
        <v>32</v>
      </c>
      <c r="D1049" s="1619">
        <v>25</v>
      </c>
      <c r="E1049" s="1619">
        <v>57</v>
      </c>
    </row>
    <row r="1050" spans="1:5">
      <c r="A1050" s="1618" t="s">
        <v>1580</v>
      </c>
      <c r="B1050" s="1609"/>
      <c r="C1050" s="1619">
        <v>63</v>
      </c>
      <c r="D1050" s="1619">
        <v>8</v>
      </c>
      <c r="E1050" s="1619">
        <v>71</v>
      </c>
    </row>
    <row r="1051" spans="1:5">
      <c r="A1051" s="1621" t="s">
        <v>1581</v>
      </c>
      <c r="B1051" s="1622"/>
      <c r="C1051" s="1623">
        <v>12</v>
      </c>
      <c r="D1051" s="1623">
        <v>2</v>
      </c>
      <c r="E1051" s="1623">
        <v>14</v>
      </c>
    </row>
    <row r="1052" spans="1:5">
      <c r="A1052" s="1532" t="s">
        <v>1507</v>
      </c>
      <c r="B1052" s="1583"/>
      <c r="C1052" s="1583"/>
      <c r="D1052" s="1583"/>
      <c r="E1052" s="1584"/>
    </row>
    <row r="1053" spans="1:5" ht="18.75" customHeight="1">
      <c r="A1053" s="1562" t="s">
        <v>1526</v>
      </c>
      <c r="B1053" s="1583"/>
      <c r="C1053" s="1583"/>
      <c r="D1053" s="1583"/>
      <c r="E1053" s="1584"/>
    </row>
    <row r="1054" spans="1:5" ht="18.75" customHeight="1">
      <c r="A1054" s="1513"/>
      <c r="B1054" s="1583"/>
      <c r="C1054" s="1583"/>
      <c r="D1054" s="1583"/>
      <c r="E1054" s="1584"/>
    </row>
    <row r="1055" spans="1:5" ht="15" customHeight="1">
      <c r="A1055" s="2826" t="s">
        <v>1585</v>
      </c>
      <c r="B1055" s="2826"/>
      <c r="C1055" s="2826"/>
      <c r="D1055" s="2826"/>
      <c r="E1055" s="2826"/>
    </row>
    <row r="1056" spans="1:5">
      <c r="A1056" s="1519" t="s">
        <v>1576</v>
      </c>
      <c r="B1056" s="1596"/>
      <c r="C1056" s="1553" t="s">
        <v>930</v>
      </c>
      <c r="D1056" s="1553" t="s">
        <v>931</v>
      </c>
      <c r="E1056" s="1549" t="s">
        <v>285</v>
      </c>
    </row>
    <row r="1057" spans="1:5">
      <c r="A1057" s="1541" t="s">
        <v>1583</v>
      </c>
      <c r="B1057" s="1581"/>
      <c r="C1057" s="1613">
        <v>100</v>
      </c>
      <c r="D1057" s="1613">
        <v>100</v>
      </c>
      <c r="E1057" s="1613">
        <v>99.999999999999986</v>
      </c>
    </row>
    <row r="1058" spans="1:5">
      <c r="A1058" s="1614" t="s">
        <v>1177</v>
      </c>
      <c r="B1058" s="1609"/>
      <c r="C1058" s="1615">
        <v>11.493073370959467</v>
      </c>
      <c r="D1058" s="1615">
        <v>1.0666666666666667</v>
      </c>
      <c r="E1058" s="1615">
        <v>9.1578737806091972</v>
      </c>
    </row>
    <row r="1059" spans="1:5">
      <c r="A1059" s="1614" t="s">
        <v>1178</v>
      </c>
      <c r="B1059" s="1609"/>
      <c r="C1059" s="1615">
        <v>13.930220625962031</v>
      </c>
      <c r="D1059" s="1615">
        <v>0.62222222222222223</v>
      </c>
      <c r="E1059" s="1615">
        <v>10.94963169420665</v>
      </c>
    </row>
    <row r="1060" spans="1:5">
      <c r="A1060" s="1614" t="s">
        <v>1179</v>
      </c>
      <c r="B1060" s="1609"/>
      <c r="C1060" s="1615">
        <v>16.162134427911752</v>
      </c>
      <c r="D1060" s="1615">
        <v>2.3111111111111109</v>
      </c>
      <c r="E1060" s="1615">
        <v>13.059924347999205</v>
      </c>
    </row>
    <row r="1061" spans="1:5">
      <c r="A1061" s="1614" t="s">
        <v>1180</v>
      </c>
      <c r="B1061" s="1609"/>
      <c r="C1061" s="1615">
        <v>22.729604925602871</v>
      </c>
      <c r="D1061" s="1615">
        <v>6.0888888888888886</v>
      </c>
      <c r="E1061" s="1615">
        <v>19.002588094764086</v>
      </c>
    </row>
    <row r="1062" spans="1:5">
      <c r="A1062" s="1614" t="s">
        <v>1094</v>
      </c>
      <c r="B1062" s="1609"/>
      <c r="C1062" s="1615">
        <v>25.076962544894815</v>
      </c>
      <c r="D1062" s="1615">
        <v>32.93333333333333</v>
      </c>
      <c r="E1062" s="1615">
        <v>26.836551861437385</v>
      </c>
    </row>
    <row r="1063" spans="1:5">
      <c r="A1063" s="1616" t="s">
        <v>1577</v>
      </c>
      <c r="B1063" s="1609"/>
      <c r="C1063" s="1615">
        <v>2.3858388917393536</v>
      </c>
      <c r="D1063" s="1615">
        <v>12.133333333333333</v>
      </c>
      <c r="E1063" s="1615">
        <v>4.5689826796735025</v>
      </c>
    </row>
    <row r="1064" spans="1:5">
      <c r="A1064" s="1614" t="s">
        <v>1578</v>
      </c>
      <c r="B1064" s="1609"/>
      <c r="C1064" s="1615">
        <v>6.8496664956387887</v>
      </c>
      <c r="D1064" s="1615">
        <v>43.288888888888891</v>
      </c>
      <c r="E1064" s="1615">
        <v>15.010949631694206</v>
      </c>
    </row>
    <row r="1065" spans="1:5">
      <c r="A1065" s="1614" t="s">
        <v>1579</v>
      </c>
      <c r="B1065" s="1609"/>
      <c r="C1065" s="1615">
        <v>0.4104669061056952</v>
      </c>
      <c r="D1065" s="1615">
        <v>1.1111111111111112</v>
      </c>
      <c r="E1065" s="1615">
        <v>0.56739000597252642</v>
      </c>
    </row>
    <row r="1066" spans="1:5">
      <c r="A1066" s="1614" t="s">
        <v>1580</v>
      </c>
      <c r="B1066" s="1609"/>
      <c r="C1066" s="1615">
        <v>0.80810672139558748</v>
      </c>
      <c r="D1066" s="1615">
        <v>0.35555555555555557</v>
      </c>
      <c r="E1066" s="1615">
        <v>0.70674895480788369</v>
      </c>
    </row>
    <row r="1067" spans="1:5">
      <c r="A1067" s="1617" t="s">
        <v>1581</v>
      </c>
      <c r="B1067" s="1622"/>
      <c r="C1067" s="1615">
        <v>0.15392508978963571</v>
      </c>
      <c r="D1067" s="1615">
        <v>8.8888888888888892E-2</v>
      </c>
      <c r="E1067" s="1615">
        <v>0.13935894883535735</v>
      </c>
    </row>
    <row r="1068" spans="1:5">
      <c r="A1068" s="1532" t="s">
        <v>1507</v>
      </c>
      <c r="B1068" s="1583"/>
      <c r="C1068" s="1581"/>
      <c r="D1068" s="1581"/>
      <c r="E1068" s="1541"/>
    </row>
    <row r="1069" spans="1:5" ht="15.75" customHeight="1">
      <c r="A1069" s="1562" t="s">
        <v>1526</v>
      </c>
      <c r="B1069" s="1536"/>
      <c r="C1069" s="1536"/>
      <c r="D1069" s="1536"/>
      <c r="E1069" s="1535"/>
    </row>
    <row r="1070" spans="1:5" ht="15.75" customHeight="1">
      <c r="A1070" s="1567"/>
      <c r="B1070" s="1536"/>
      <c r="C1070" s="1536"/>
      <c r="D1070" s="1536"/>
      <c r="E1070" s="1535"/>
    </row>
    <row r="1071" spans="1:5" ht="15" customHeight="1">
      <c r="A1071" s="2824" t="s">
        <v>1586</v>
      </c>
      <c r="B1071" s="2824"/>
      <c r="C1071" s="2824"/>
      <c r="D1071" s="2824"/>
      <c r="E1071" s="2824"/>
    </row>
    <row r="1072" spans="1:5" s="1570" customFormat="1">
      <c r="A1072" s="1519" t="s">
        <v>1576</v>
      </c>
      <c r="B1072" s="1596"/>
      <c r="C1072" s="1553" t="s">
        <v>930</v>
      </c>
      <c r="D1072" s="1553" t="s">
        <v>931</v>
      </c>
      <c r="E1072" s="1549" t="s">
        <v>285</v>
      </c>
    </row>
    <row r="1073" spans="1:5">
      <c r="A1073" s="1541" t="s">
        <v>285</v>
      </c>
      <c r="B1073" s="1581"/>
      <c r="C1073" s="1624">
        <v>13921</v>
      </c>
      <c r="D1073" s="1624">
        <v>5913</v>
      </c>
      <c r="E1073" s="1624">
        <v>19834</v>
      </c>
    </row>
    <row r="1074" spans="1:5">
      <c r="A1074" s="1614" t="s">
        <v>1177</v>
      </c>
      <c r="B1074" s="1609"/>
      <c r="C1074" s="1619">
        <v>351</v>
      </c>
      <c r="D1074" s="1619">
        <v>536</v>
      </c>
      <c r="E1074" s="1619">
        <v>887</v>
      </c>
    </row>
    <row r="1075" spans="1:5">
      <c r="A1075" s="1614" t="s">
        <v>1178</v>
      </c>
      <c r="B1075" s="1609"/>
      <c r="C1075" s="1619">
        <v>335</v>
      </c>
      <c r="D1075" s="1619">
        <v>672</v>
      </c>
      <c r="E1075" s="1619">
        <v>1007</v>
      </c>
    </row>
    <row r="1076" spans="1:5">
      <c r="A1076" s="1614" t="s">
        <v>1179</v>
      </c>
      <c r="B1076" s="1609"/>
      <c r="C1076" s="1619">
        <v>390</v>
      </c>
      <c r="D1076" s="1619">
        <v>507</v>
      </c>
      <c r="E1076" s="1619">
        <v>897</v>
      </c>
    </row>
    <row r="1077" spans="1:5">
      <c r="A1077" s="1614" t="s">
        <v>1180</v>
      </c>
      <c r="B1077" s="1609"/>
      <c r="C1077" s="1619">
        <v>1016</v>
      </c>
      <c r="D1077" s="1619">
        <v>803</v>
      </c>
      <c r="E1077" s="1619">
        <v>1819</v>
      </c>
    </row>
    <row r="1078" spans="1:5">
      <c r="A1078" s="1614" t="s">
        <v>1094</v>
      </c>
      <c r="B1078" s="1609"/>
      <c r="C1078" s="1619">
        <v>4761</v>
      </c>
      <c r="D1078" s="1619">
        <v>1834</v>
      </c>
      <c r="E1078" s="1619">
        <v>6595</v>
      </c>
    </row>
    <row r="1079" spans="1:5">
      <c r="A1079" s="1616" t="s">
        <v>1577</v>
      </c>
      <c r="B1079" s="1609"/>
      <c r="C1079" s="1619">
        <v>1409</v>
      </c>
      <c r="D1079" s="1619">
        <v>326</v>
      </c>
      <c r="E1079" s="1619">
        <v>1735</v>
      </c>
    </row>
    <row r="1080" spans="1:5">
      <c r="A1080" s="1614" t="s">
        <v>1578</v>
      </c>
      <c r="B1080" s="1609"/>
      <c r="C1080" s="1619">
        <v>5114</v>
      </c>
      <c r="D1080" s="1619">
        <v>1095</v>
      </c>
      <c r="E1080" s="1619">
        <v>6209</v>
      </c>
    </row>
    <row r="1081" spans="1:5">
      <c r="A1081" s="1614" t="s">
        <v>1579</v>
      </c>
      <c r="B1081" s="1609"/>
      <c r="C1081" s="1619">
        <v>173</v>
      </c>
      <c r="D1081" s="1619">
        <v>38</v>
      </c>
      <c r="E1081" s="1619">
        <v>211</v>
      </c>
    </row>
    <row r="1082" spans="1:5">
      <c r="A1082" s="1614" t="s">
        <v>1580</v>
      </c>
      <c r="B1082" s="1609"/>
      <c r="C1082" s="1619">
        <v>306</v>
      </c>
      <c r="D1082" s="1619">
        <v>74</v>
      </c>
      <c r="E1082" s="1619">
        <v>380</v>
      </c>
    </row>
    <row r="1083" spans="1:5">
      <c r="A1083" s="1617" t="s">
        <v>1581</v>
      </c>
      <c r="B1083" s="1622"/>
      <c r="C1083" s="1625">
        <v>66</v>
      </c>
      <c r="D1083" s="1625">
        <v>28</v>
      </c>
      <c r="E1083" s="1625">
        <v>94</v>
      </c>
    </row>
    <row r="1084" spans="1:5">
      <c r="A1084" s="1532" t="s">
        <v>1507</v>
      </c>
      <c r="B1084" s="1583"/>
      <c r="C1084" s="1583"/>
      <c r="D1084" s="1583"/>
      <c r="E1084" s="1584"/>
    </row>
    <row r="1085" spans="1:5" ht="15" customHeight="1">
      <c r="A1085" s="1562" t="s">
        <v>1526</v>
      </c>
      <c r="B1085" s="1583"/>
      <c r="C1085" s="1583"/>
      <c r="D1085" s="1583"/>
      <c r="E1085" s="1584"/>
    </row>
    <row r="1086" spans="1:5" ht="15" customHeight="1">
      <c r="A1086" s="1567"/>
      <c r="B1086" s="1583"/>
      <c r="C1086" s="1583"/>
      <c r="D1086" s="1583"/>
      <c r="E1086" s="1584"/>
    </row>
    <row r="1087" spans="1:5" ht="15" customHeight="1">
      <c r="A1087" s="2824" t="s">
        <v>1587</v>
      </c>
      <c r="B1087" s="2824"/>
      <c r="C1087" s="2824"/>
      <c r="D1087" s="2824"/>
      <c r="E1087" s="2824"/>
    </row>
    <row r="1088" spans="1:5">
      <c r="A1088" s="1519" t="s">
        <v>1576</v>
      </c>
      <c r="B1088" s="1596"/>
      <c r="C1088" s="1626" t="s">
        <v>930</v>
      </c>
      <c r="D1088" s="1626" t="s">
        <v>931</v>
      </c>
      <c r="E1088" s="1627" t="s">
        <v>285</v>
      </c>
    </row>
    <row r="1089" spans="1:5">
      <c r="A1089" s="1541" t="s">
        <v>1583</v>
      </c>
      <c r="B1089" s="1581"/>
      <c r="C1089" s="1628">
        <v>100</v>
      </c>
      <c r="D1089" s="1628">
        <v>100</v>
      </c>
      <c r="E1089" s="1628">
        <v>100</v>
      </c>
    </row>
    <row r="1090" spans="1:5">
      <c r="A1090" s="1618" t="s">
        <v>1177</v>
      </c>
      <c r="B1090" s="1609"/>
      <c r="C1090" s="1615">
        <v>2.5213705911931612</v>
      </c>
      <c r="D1090" s="1615">
        <v>9.0647725350921693</v>
      </c>
      <c r="E1090" s="1615">
        <v>4.4721185842492694</v>
      </c>
    </row>
    <row r="1091" spans="1:5">
      <c r="A1091" s="1618" t="s">
        <v>1178</v>
      </c>
      <c r="B1091" s="1609"/>
      <c r="C1091" s="1615">
        <v>2.4064363192299405</v>
      </c>
      <c r="D1091" s="1615">
        <v>11.364789446981227</v>
      </c>
      <c r="E1091" s="1615">
        <v>5.0771402641928001</v>
      </c>
    </row>
    <row r="1092" spans="1:5">
      <c r="A1092" s="1618" t="s">
        <v>1179</v>
      </c>
      <c r="B1092" s="1609"/>
      <c r="C1092" s="1615">
        <v>2.8015228791035125</v>
      </c>
      <c r="D1092" s="1615">
        <v>8.5743277524099444</v>
      </c>
      <c r="E1092" s="1615">
        <v>4.5225370575778969</v>
      </c>
    </row>
    <row r="1093" spans="1:5">
      <c r="A1093" s="1618" t="s">
        <v>1180</v>
      </c>
      <c r="B1093" s="1609"/>
      <c r="C1093" s="1615">
        <v>7.2983262696645363</v>
      </c>
      <c r="D1093" s="1615">
        <v>13.580246913580247</v>
      </c>
      <c r="E1093" s="1615">
        <v>9.1711202984773621</v>
      </c>
    </row>
    <row r="1094" spans="1:5">
      <c r="A1094" s="1618" t="s">
        <v>1094</v>
      </c>
      <c r="B1094" s="1609"/>
      <c r="C1094" s="1615">
        <v>34.200129301055959</v>
      </c>
      <c r="D1094" s="1615">
        <v>31.016404532386264</v>
      </c>
      <c r="E1094" s="1615">
        <v>33.250983160229907</v>
      </c>
    </row>
    <row r="1095" spans="1:5">
      <c r="A1095" s="1620" t="s">
        <v>1577</v>
      </c>
      <c r="B1095" s="1609"/>
      <c r="C1095" s="1615">
        <v>10.121399324761152</v>
      </c>
      <c r="D1095" s="1615">
        <v>5.5132758329105354</v>
      </c>
      <c r="E1095" s="1615">
        <v>8.7476051225168892</v>
      </c>
    </row>
    <row r="1096" spans="1:5">
      <c r="A1096" s="1618" t="s">
        <v>1578</v>
      </c>
      <c r="B1096" s="1609"/>
      <c r="C1096" s="1615">
        <v>36.73586667624452</v>
      </c>
      <c r="D1096" s="1615">
        <v>18.518518518518519</v>
      </c>
      <c r="E1096" s="1615">
        <v>31.304830089744883</v>
      </c>
    </row>
    <row r="1097" spans="1:5">
      <c r="A1097" s="1618" t="s">
        <v>1579</v>
      </c>
      <c r="B1097" s="1609"/>
      <c r="C1097" s="1615">
        <v>1.2427268156023275</v>
      </c>
      <c r="D1097" s="1615">
        <v>0.64265178420429558</v>
      </c>
      <c r="E1097" s="1615">
        <v>1.0638297872340425</v>
      </c>
    </row>
    <row r="1098" spans="1:5">
      <c r="A1098" s="1618" t="s">
        <v>1580</v>
      </c>
      <c r="B1098" s="1609"/>
      <c r="C1098" s="1615">
        <v>2.1981179512966023</v>
      </c>
      <c r="D1098" s="1615">
        <v>1.2514797902925756</v>
      </c>
      <c r="E1098" s="1615">
        <v>1.915901986487849</v>
      </c>
    </row>
    <row r="1099" spans="1:5">
      <c r="A1099" s="1621" t="s">
        <v>1581</v>
      </c>
      <c r="B1099" s="1622"/>
      <c r="C1099" s="1615">
        <v>0.47410387184828673</v>
      </c>
      <c r="D1099" s="1615">
        <v>0.4735328936242178</v>
      </c>
      <c r="E1099" s="1615">
        <v>0.47393364928909953</v>
      </c>
    </row>
    <row r="1100" spans="1:5">
      <c r="A1100" s="1532" t="s">
        <v>1507</v>
      </c>
      <c r="B1100" s="1583"/>
      <c r="C1100" s="1581"/>
      <c r="D1100" s="1581"/>
      <c r="E1100" s="1541"/>
    </row>
    <row r="1101" spans="1:5">
      <c r="A1101" s="1562" t="s">
        <v>1526</v>
      </c>
      <c r="B1101" s="1583"/>
      <c r="C1101" s="1583"/>
      <c r="D1101" s="1583"/>
      <c r="E1101" s="1584"/>
    </row>
    <row r="1102" spans="1:5">
      <c r="A1102" s="1513"/>
      <c r="B1102" s="1583"/>
      <c r="C1102" s="1583"/>
      <c r="D1102" s="1583"/>
      <c r="E1102" s="1584"/>
    </row>
    <row r="1103" spans="1:5" ht="22.5" customHeight="1">
      <c r="A1103" s="2823" t="s">
        <v>1588</v>
      </c>
      <c r="B1103" s="2823"/>
      <c r="C1103" s="1629"/>
      <c r="D1103" s="1629"/>
      <c r="E1103" s="1630"/>
    </row>
    <row r="1104" spans="1:5" ht="75" customHeight="1">
      <c r="A1104" s="2835" t="s">
        <v>1589</v>
      </c>
      <c r="B1104" s="2835"/>
      <c r="C1104" s="2835"/>
      <c r="D1104" s="2835"/>
      <c r="E1104" s="2835"/>
    </row>
    <row r="1105" spans="1:7">
      <c r="A1105" s="1513"/>
      <c r="B1105" s="1583"/>
      <c r="C1105" s="1583"/>
      <c r="D1105" s="1583"/>
      <c r="E1105" s="1584"/>
    </row>
    <row r="1106" spans="1:7" s="1570" customFormat="1" ht="15" customHeight="1">
      <c r="A1106" s="2826" t="s">
        <v>1590</v>
      </c>
      <c r="B1106" s="2826"/>
      <c r="C1106" s="2826"/>
      <c r="D1106" s="2826"/>
      <c r="E1106" s="2826"/>
    </row>
    <row r="1107" spans="1:7">
      <c r="A1107" s="1631" t="s">
        <v>284</v>
      </c>
      <c r="B1107" s="1632"/>
      <c r="C1107" s="1553" t="s">
        <v>930</v>
      </c>
      <c r="D1107" s="1553" t="s">
        <v>931</v>
      </c>
      <c r="E1107" s="1549" t="s">
        <v>285</v>
      </c>
    </row>
    <row r="1108" spans="1:7">
      <c r="A1108" s="1541" t="s">
        <v>285</v>
      </c>
      <c r="C1108" s="1582">
        <v>751632</v>
      </c>
      <c r="D1108" s="1582">
        <v>137784.67052380784</v>
      </c>
      <c r="E1108" s="1582">
        <v>889416.67052380776</v>
      </c>
    </row>
    <row r="1109" spans="1:7">
      <c r="A1109" s="1525" t="s">
        <v>1591</v>
      </c>
      <c r="B1109" s="1633"/>
      <c r="C1109" s="1557">
        <v>100113.70482084471</v>
      </c>
      <c r="D1109" s="1557">
        <v>251.4613888377198</v>
      </c>
      <c r="E1109" s="1557">
        <v>100365.16620968243</v>
      </c>
      <c r="F1109" s="1634"/>
      <c r="G1109" s="1634"/>
    </row>
    <row r="1110" spans="1:7">
      <c r="A1110" s="1525" t="s">
        <v>1592</v>
      </c>
      <c r="B1110" s="1633"/>
      <c r="C1110" s="1557">
        <v>825.70538860329623</v>
      </c>
      <c r="D1110" s="1557">
        <v>2.5395173424214379</v>
      </c>
      <c r="E1110" s="1557">
        <v>828.24490594571762</v>
      </c>
      <c r="F1110" s="1634"/>
      <c r="G1110" s="1634"/>
    </row>
    <row r="1111" spans="1:7">
      <c r="A1111" s="1525" t="s">
        <v>1593</v>
      </c>
      <c r="B1111" s="1633"/>
      <c r="C1111" s="1557">
        <v>35165.273579556335</v>
      </c>
      <c r="D1111" s="1557">
        <v>1659.8080191039842</v>
      </c>
      <c r="E1111" s="1557">
        <v>36825.081598660319</v>
      </c>
      <c r="F1111" s="1634"/>
      <c r="G1111" s="1634"/>
    </row>
    <row r="1112" spans="1:7">
      <c r="A1112" s="1525" t="s">
        <v>1594</v>
      </c>
      <c r="B1112" s="1635"/>
      <c r="C1112" s="1557">
        <v>49549.881451377863</v>
      </c>
      <c r="D1112" s="1557">
        <v>1611.1624111193892</v>
      </c>
      <c r="E1112" s="1557">
        <v>51161.043862497252</v>
      </c>
      <c r="F1112" s="1634"/>
      <c r="G1112" s="1634"/>
    </row>
    <row r="1113" spans="1:7">
      <c r="A1113" s="1525" t="s">
        <v>1595</v>
      </c>
      <c r="B1113" s="1633"/>
      <c r="C1113" s="1557">
        <v>13234.411452638531</v>
      </c>
      <c r="D1113" s="1557">
        <v>850.44559718460607</v>
      </c>
      <c r="E1113" s="1557">
        <v>14084.857049823137</v>
      </c>
      <c r="F1113" s="1634"/>
      <c r="G1113" s="1634"/>
    </row>
    <row r="1114" spans="1:7">
      <c r="A1114" s="1525" t="s">
        <v>1596</v>
      </c>
      <c r="B1114" s="1633"/>
      <c r="C1114" s="1557">
        <v>174881.90281277284</v>
      </c>
      <c r="D1114" s="1557">
        <v>1903.3879425775378</v>
      </c>
      <c r="E1114" s="1557">
        <v>176785.29075535038</v>
      </c>
      <c r="F1114" s="1634"/>
      <c r="G1114" s="1634"/>
    </row>
    <row r="1115" spans="1:7" ht="24.75" customHeight="1">
      <c r="A1115" s="1636" t="s">
        <v>1597</v>
      </c>
      <c r="B1115" s="1637"/>
      <c r="C1115" s="1557">
        <v>76785.697105367508</v>
      </c>
      <c r="D1115" s="1557">
        <v>6711.5225590722066</v>
      </c>
      <c r="E1115" s="1557">
        <v>83497.219664439719</v>
      </c>
      <c r="F1115" s="1634"/>
      <c r="G1115" s="1634"/>
    </row>
    <row r="1116" spans="1:7">
      <c r="A1116" s="1525" t="s">
        <v>1598</v>
      </c>
      <c r="B1116" s="1633"/>
      <c r="C1116" s="1557">
        <v>28886.819706372818</v>
      </c>
      <c r="D1116" s="1557">
        <v>4398.0217307016419</v>
      </c>
      <c r="E1116" s="1557">
        <v>33284.841437074458</v>
      </c>
      <c r="F1116" s="1634"/>
      <c r="G1116" s="1634"/>
    </row>
    <row r="1117" spans="1:7">
      <c r="A1117" s="1525" t="s">
        <v>106</v>
      </c>
      <c r="B1117" s="1633"/>
      <c r="C1117" s="1557">
        <v>39745.37844566378</v>
      </c>
      <c r="D1117" s="1557">
        <v>3197.4346589546585</v>
      </c>
      <c r="E1117" s="1557">
        <v>42942.813104618443</v>
      </c>
      <c r="F1117" s="1634"/>
      <c r="G1117" s="1634"/>
    </row>
    <row r="1118" spans="1:7">
      <c r="A1118" s="1525" t="s">
        <v>1599</v>
      </c>
      <c r="B1118" s="1633"/>
      <c r="C1118" s="1557">
        <v>9706.485289036169</v>
      </c>
      <c r="D1118" s="1557">
        <v>3168.2852444691985</v>
      </c>
      <c r="E1118" s="1557">
        <v>12874.770533505367</v>
      </c>
      <c r="F1118" s="1634"/>
      <c r="G1118" s="1634"/>
    </row>
    <row r="1119" spans="1:7">
      <c r="A1119" s="1525" t="s">
        <v>1600</v>
      </c>
      <c r="B1119" s="1633"/>
      <c r="C1119" s="1557">
        <v>38126.665327919734</v>
      </c>
      <c r="D1119" s="1557">
        <v>4246.9804446832459</v>
      </c>
      <c r="E1119" s="1557">
        <v>42373.645772602977</v>
      </c>
      <c r="F1119" s="1634"/>
      <c r="G1119" s="1634"/>
    </row>
    <row r="1120" spans="1:7">
      <c r="A1120" s="1525" t="s">
        <v>1601</v>
      </c>
      <c r="B1120" s="1633"/>
      <c r="C1120" s="1557">
        <v>106027.07442333853</v>
      </c>
      <c r="D1120" s="1557">
        <v>9689.7705146607841</v>
      </c>
      <c r="E1120" s="1557">
        <v>115716.84493799933</v>
      </c>
      <c r="F1120" s="1634"/>
      <c r="G1120" s="1634"/>
    </row>
    <row r="1121" spans="1:7">
      <c r="A1121" s="1525" t="s">
        <v>216</v>
      </c>
      <c r="B1121" s="1633"/>
      <c r="C1121" s="1557">
        <v>13832.840014594633</v>
      </c>
      <c r="D1121" s="1557">
        <v>17867.218561472808</v>
      </c>
      <c r="E1121" s="1557">
        <v>31700.05857606744</v>
      </c>
      <c r="F1121" s="1634"/>
      <c r="G1121" s="1634"/>
    </row>
    <row r="1122" spans="1:7">
      <c r="A1122" s="1525" t="s">
        <v>1602</v>
      </c>
      <c r="B1122" s="1633"/>
      <c r="C1122" s="1557">
        <v>11386.693968556217</v>
      </c>
      <c r="D1122" s="1557">
        <v>12388.656435575997</v>
      </c>
      <c r="E1122" s="1557">
        <v>23775.350404132216</v>
      </c>
      <c r="F1122" s="1634"/>
      <c r="G1122" s="1634"/>
    </row>
    <row r="1123" spans="1:7">
      <c r="A1123" s="1525" t="s">
        <v>1603</v>
      </c>
      <c r="B1123" s="1633"/>
      <c r="C1123" s="1557">
        <v>16451.7384603145</v>
      </c>
      <c r="D1123" s="1557">
        <v>2623.1609093640727</v>
      </c>
      <c r="E1123" s="1557">
        <v>19074.899369678573</v>
      </c>
      <c r="F1123" s="1634"/>
      <c r="G1123" s="1634"/>
    </row>
    <row r="1124" spans="1:7" ht="25.5" customHeight="1">
      <c r="A1124" s="2830" t="s">
        <v>1604</v>
      </c>
      <c r="B1124" s="2830"/>
      <c r="C1124" s="1557">
        <v>33470.714769352111</v>
      </c>
      <c r="D1124" s="1557">
        <v>66670.807326460155</v>
      </c>
      <c r="E1124" s="1557">
        <v>100141.52209581227</v>
      </c>
      <c r="F1124" s="1634"/>
      <c r="G1124" s="1634"/>
    </row>
    <row r="1125" spans="1:7">
      <c r="A1125" s="1525" t="s">
        <v>1605</v>
      </c>
      <c r="C1125" s="1557">
        <v>1179.8597277723893</v>
      </c>
      <c r="D1125" s="1557">
        <v>439.16765674908925</v>
      </c>
      <c r="E1125" s="1557">
        <v>1619.0273845214786</v>
      </c>
      <c r="F1125" s="1634"/>
      <c r="G1125" s="1634"/>
    </row>
    <row r="1126" spans="1:7">
      <c r="A1126" s="1529" t="s">
        <v>479</v>
      </c>
      <c r="B1126" s="1638"/>
      <c r="C1126" s="1560">
        <v>2261.1532559180609</v>
      </c>
      <c r="D1126" s="1560">
        <v>104.83960547834599</v>
      </c>
      <c r="E1126" s="1560">
        <v>2365.9928613964071</v>
      </c>
      <c r="F1126" s="1634"/>
      <c r="G1126" s="1634"/>
    </row>
    <row r="1127" spans="1:7">
      <c r="A1127" s="1532" t="s">
        <v>1507</v>
      </c>
      <c r="B1127" s="1581"/>
      <c r="E1127" s="1576"/>
    </row>
    <row r="1128" spans="1:7">
      <c r="A1128" s="1562" t="s">
        <v>1526</v>
      </c>
      <c r="B1128" s="1583"/>
      <c r="C1128" s="1583"/>
      <c r="D1128" s="1583"/>
      <c r="E1128" s="1584"/>
    </row>
    <row r="1129" spans="1:7">
      <c r="A1129" s="1567"/>
      <c r="B1129" s="1583"/>
      <c r="C1129" s="1583"/>
      <c r="D1129" s="1583"/>
      <c r="E1129" s="1584"/>
    </row>
    <row r="1130" spans="1:7" ht="19.5" customHeight="1">
      <c r="A1130" s="2826" t="s">
        <v>1606</v>
      </c>
      <c r="B1130" s="2826"/>
      <c r="C1130" s="2826"/>
      <c r="D1130" s="2826"/>
      <c r="E1130" s="2826"/>
    </row>
    <row r="1131" spans="1:7">
      <c r="A1131" s="1631" t="s">
        <v>284</v>
      </c>
      <c r="B1131" s="1632"/>
      <c r="C1131" s="1553" t="s">
        <v>930</v>
      </c>
      <c r="D1131" s="1553" t="s">
        <v>931</v>
      </c>
      <c r="E1131" s="1549" t="s">
        <v>285</v>
      </c>
    </row>
    <row r="1132" spans="1:7">
      <c r="A1132" s="1541" t="s">
        <v>1583</v>
      </c>
      <c r="C1132" s="1639">
        <v>100</v>
      </c>
      <c r="D1132" s="1639">
        <v>100</v>
      </c>
      <c r="E1132" s="1639">
        <v>100.00000000000003</v>
      </c>
    </row>
    <row r="1133" spans="1:7">
      <c r="A1133" s="1636" t="s">
        <v>1591</v>
      </c>
      <c r="B1133" s="1633"/>
      <c r="C1133" s="1640">
        <v>13.3195107207842</v>
      </c>
      <c r="D1133" s="1640">
        <v>0.18250316808230835</v>
      </c>
      <c r="E1133" s="1641">
        <v>11.284381048375669</v>
      </c>
    </row>
    <row r="1134" spans="1:7">
      <c r="A1134" s="1636" t="s">
        <v>1592</v>
      </c>
      <c r="B1134" s="1633"/>
      <c r="C1134" s="1640">
        <v>0.1098550073178492</v>
      </c>
      <c r="D1134" s="1640">
        <v>1.8431058642206749E-3</v>
      </c>
      <c r="E1134" s="1641">
        <v>9.3122260172831706E-2</v>
      </c>
    </row>
    <row r="1135" spans="1:7">
      <c r="A1135" s="1636" t="s">
        <v>1593</v>
      </c>
      <c r="B1135" s="1633"/>
      <c r="C1135" s="1640">
        <v>4.6785226785922278</v>
      </c>
      <c r="D1135" s="1640">
        <v>1.2046391030250245</v>
      </c>
      <c r="E1135" s="1641">
        <v>4.1403633211611357</v>
      </c>
    </row>
    <row r="1136" spans="1:7">
      <c r="A1136" s="1636" t="s">
        <v>1594</v>
      </c>
      <c r="B1136" s="1635"/>
      <c r="C1136" s="1640">
        <v>6.592306002322661</v>
      </c>
      <c r="D1136" s="1640">
        <v>1.1693335731720578</v>
      </c>
      <c r="E1136" s="1641">
        <v>5.752202039609486</v>
      </c>
    </row>
    <row r="1137" spans="1:5">
      <c r="A1137" s="1636" t="s">
        <v>1595</v>
      </c>
      <c r="B1137" s="1633"/>
      <c r="C1137" s="1640">
        <v>1.7607567869168066</v>
      </c>
      <c r="D1137" s="1640">
        <v>0.6172280225017176</v>
      </c>
      <c r="E1137" s="1641">
        <v>1.5836061450847423</v>
      </c>
    </row>
    <row r="1138" spans="1:5">
      <c r="A1138" s="1636" t="s">
        <v>1596</v>
      </c>
      <c r="B1138" s="1633"/>
      <c r="C1138" s="1640">
        <v>23.266958140788688</v>
      </c>
      <c r="D1138" s="1640">
        <v>1.3814221388646069</v>
      </c>
      <c r="E1138" s="1641">
        <v>19.876543426067727</v>
      </c>
    </row>
    <row r="1139" spans="1:5" ht="25.5">
      <c r="A1139" s="1636" t="s">
        <v>1597</v>
      </c>
      <c r="B1139" s="1633"/>
      <c r="C1139" s="1640">
        <v>10.215863228996039</v>
      </c>
      <c r="D1139" s="1640">
        <v>4.8710226860197201</v>
      </c>
      <c r="E1139" s="1641">
        <v>9.3878631277807472</v>
      </c>
    </row>
    <row r="1140" spans="1:5">
      <c r="A1140" s="1636" t="s">
        <v>1598</v>
      </c>
      <c r="B1140" s="1633"/>
      <c r="C1140" s="1640">
        <v>3.8432131290808296</v>
      </c>
      <c r="D1140" s="1640">
        <v>3.1919528594740925</v>
      </c>
      <c r="E1140" s="1641">
        <v>3.7423226413635673</v>
      </c>
    </row>
    <row r="1141" spans="1:5">
      <c r="A1141" s="1636" t="s">
        <v>106</v>
      </c>
      <c r="B1141" s="1633"/>
      <c r="C1141" s="1640">
        <v>5.2878773715945808</v>
      </c>
      <c r="D1141" s="1640">
        <v>2.3206026089833944</v>
      </c>
      <c r="E1141" s="1641">
        <v>4.8281997097409874</v>
      </c>
    </row>
    <row r="1142" spans="1:5">
      <c r="A1142" s="1636" t="s">
        <v>1599</v>
      </c>
      <c r="B1142" s="1633"/>
      <c r="C1142" s="1640">
        <v>1.2913879782973807</v>
      </c>
      <c r="D1142" s="1640">
        <v>2.2994468342701082</v>
      </c>
      <c r="E1142" s="1641">
        <v>1.447552194622457</v>
      </c>
    </row>
    <row r="1143" spans="1:5" ht="25.5">
      <c r="A1143" s="1636" t="s">
        <v>1607</v>
      </c>
      <c r="B1143" s="1633"/>
      <c r="C1143" s="1640">
        <v>5.0725175788044865</v>
      </c>
      <c r="D1143" s="1640">
        <v>3.0823316037537056</v>
      </c>
      <c r="E1143" s="1641">
        <v>4.7642063812057511</v>
      </c>
    </row>
    <row r="1144" spans="1:5">
      <c r="A1144" s="1636" t="s">
        <v>1601</v>
      </c>
      <c r="B1144" s="1633"/>
      <c r="C1144" s="1640">
        <v>14.106248060665131</v>
      </c>
      <c r="D1144" s="1640">
        <v>7.0325461300039809</v>
      </c>
      <c r="E1144" s="1641">
        <v>13.010420062157113</v>
      </c>
    </row>
    <row r="1145" spans="1:5">
      <c r="A1145" s="1636" t="s">
        <v>216</v>
      </c>
      <c r="B1145" s="1633"/>
      <c r="C1145" s="1640">
        <v>1.8403740147565077</v>
      </c>
      <c r="D1145" s="1640">
        <v>12.96749376657654</v>
      </c>
      <c r="E1145" s="1641">
        <v>3.5641403659994588</v>
      </c>
    </row>
    <row r="1146" spans="1:5">
      <c r="A1146" s="1636" t="s">
        <v>1602</v>
      </c>
      <c r="B1146" s="1633"/>
      <c r="C1146" s="1640">
        <v>1.5149293761516562</v>
      </c>
      <c r="D1146" s="1640">
        <v>8.9913169501939318</v>
      </c>
      <c r="E1146" s="1641">
        <v>2.6731397321493988</v>
      </c>
    </row>
    <row r="1147" spans="1:5">
      <c r="A1147" s="1525" t="s">
        <v>1603</v>
      </c>
      <c r="B1147" s="1633"/>
      <c r="C1147" s="1640">
        <v>2.1888022942496463</v>
      </c>
      <c r="D1147" s="1640">
        <v>1.9038118677438911</v>
      </c>
      <c r="E1147" s="1641">
        <v>2.1446527821931554</v>
      </c>
    </row>
    <row r="1148" spans="1:5" ht="30" customHeight="1">
      <c r="A1148" s="2830" t="s">
        <v>1604</v>
      </c>
      <c r="B1148" s="2830"/>
      <c r="C1148" s="1640">
        <v>4.4530720843913132</v>
      </c>
      <c r="D1148" s="1640">
        <v>48.387681353086435</v>
      </c>
      <c r="E1148" s="1641">
        <v>11.259236015537635</v>
      </c>
    </row>
    <row r="1149" spans="1:5">
      <c r="A1149" s="1525" t="s">
        <v>1605</v>
      </c>
      <c r="B1149" s="1633"/>
      <c r="C1149" s="1640">
        <v>0.15697305699762507</v>
      </c>
      <c r="D1149" s="1640">
        <v>0.31873477294646169</v>
      </c>
      <c r="E1149" s="1641">
        <v>0.18203249817298547</v>
      </c>
    </row>
    <row r="1150" spans="1:5">
      <c r="A1150" s="1642" t="s">
        <v>479</v>
      </c>
      <c r="B1150" s="1638"/>
      <c r="C1150" s="1640">
        <v>0.30083248929237461</v>
      </c>
      <c r="D1150" s="1640">
        <v>7.6089455437809927E-2</v>
      </c>
      <c r="E1150" s="1641">
        <v>0.26601624860516648</v>
      </c>
    </row>
    <row r="1151" spans="1:5">
      <c r="A1151" s="1532" t="s">
        <v>1507</v>
      </c>
      <c r="B1151" s="1581"/>
      <c r="C1151" s="1581"/>
      <c r="D1151" s="1581"/>
      <c r="E1151" s="1589"/>
    </row>
    <row r="1152" spans="1:5">
      <c r="A1152" s="1562" t="s">
        <v>1526</v>
      </c>
      <c r="B1152" s="1583"/>
      <c r="C1152" s="1583"/>
      <c r="D1152" s="1583"/>
      <c r="E1152" s="1584"/>
    </row>
    <row r="1153" spans="1:7">
      <c r="A1153" s="1567"/>
      <c r="B1153" s="1583"/>
      <c r="C1153" s="1583"/>
      <c r="D1153" s="1583"/>
      <c r="E1153" s="1584"/>
    </row>
    <row r="1154" spans="1:7" s="1570" customFormat="1" ht="15" customHeight="1">
      <c r="A1154" s="2826" t="s">
        <v>1608</v>
      </c>
      <c r="B1154" s="2826"/>
      <c r="C1154" s="2826"/>
      <c r="D1154" s="2826"/>
      <c r="E1154" s="2826"/>
    </row>
    <row r="1155" spans="1:7">
      <c r="A1155" s="1631" t="s">
        <v>284</v>
      </c>
      <c r="B1155" s="1596"/>
      <c r="C1155" s="1553" t="s">
        <v>930</v>
      </c>
      <c r="D1155" s="1553" t="s">
        <v>931</v>
      </c>
      <c r="E1155" s="1549" t="s">
        <v>285</v>
      </c>
    </row>
    <row r="1156" spans="1:7">
      <c r="A1156" s="1541" t="s">
        <v>285</v>
      </c>
      <c r="B1156" s="1581"/>
      <c r="C1156" s="1582">
        <v>68074</v>
      </c>
      <c r="D1156" s="1582">
        <v>18198</v>
      </c>
      <c r="E1156" s="1582">
        <v>86272</v>
      </c>
    </row>
    <row r="1157" spans="1:7">
      <c r="A1157" s="1636" t="s">
        <v>1591</v>
      </c>
      <c r="B1157" s="1633"/>
      <c r="C1157" s="1557">
        <v>676.14699616551832</v>
      </c>
      <c r="D1157" s="1557">
        <v>63.537853762054937</v>
      </c>
      <c r="E1157" s="1557">
        <v>739.68484992757328</v>
      </c>
      <c r="F1157" s="1634"/>
      <c r="G1157" s="1634"/>
    </row>
    <row r="1158" spans="1:7">
      <c r="A1158" s="1636" t="s">
        <v>1592</v>
      </c>
      <c r="B1158" s="1633"/>
      <c r="C1158" s="1557">
        <v>44.703895289260302</v>
      </c>
      <c r="D1158" s="1557">
        <v>0</v>
      </c>
      <c r="E1158" s="1557">
        <v>44.703895289260302</v>
      </c>
      <c r="F1158" s="1634"/>
      <c r="G1158" s="1634"/>
    </row>
    <row r="1159" spans="1:7">
      <c r="A1159" s="1636" t="s">
        <v>1593</v>
      </c>
      <c r="B1159" s="1633"/>
      <c r="C1159" s="1557">
        <v>4328.4541134568808</v>
      </c>
      <c r="D1159" s="1557">
        <v>649.08338037273415</v>
      </c>
      <c r="E1159" s="1557">
        <v>4977.5374938296154</v>
      </c>
      <c r="F1159" s="1634"/>
      <c r="G1159" s="1634"/>
    </row>
    <row r="1160" spans="1:7">
      <c r="A1160" s="1636" t="s">
        <v>1594</v>
      </c>
      <c r="B1160" s="1635"/>
      <c r="C1160" s="1557">
        <v>1648.4557182100757</v>
      </c>
      <c r="D1160" s="1557">
        <v>338.86882466197511</v>
      </c>
      <c r="E1160" s="1557">
        <v>1987.3245428720509</v>
      </c>
      <c r="F1160" s="1634"/>
      <c r="G1160" s="1634"/>
    </row>
    <row r="1161" spans="1:7">
      <c r="A1161" s="1636" t="s">
        <v>1595</v>
      </c>
      <c r="B1161" s="1633"/>
      <c r="C1161" s="1557">
        <v>2089.9076688229857</v>
      </c>
      <c r="D1161" s="1557">
        <v>610.46203104555843</v>
      </c>
      <c r="E1161" s="1557">
        <v>2700.3696998685441</v>
      </c>
      <c r="F1161" s="1634"/>
      <c r="G1161" s="1634"/>
    </row>
    <row r="1162" spans="1:7">
      <c r="A1162" s="1636" t="s">
        <v>1596</v>
      </c>
      <c r="B1162" s="1633"/>
      <c r="C1162" s="1557">
        <v>586.73866336748097</v>
      </c>
      <c r="D1162" s="1557">
        <v>64.783743906821599</v>
      </c>
      <c r="E1162" s="1557">
        <v>651.52240727430262</v>
      </c>
      <c r="F1162" s="1634"/>
      <c r="G1162" s="1634"/>
    </row>
    <row r="1163" spans="1:7" ht="25.5">
      <c r="A1163" s="1636" t="s">
        <v>1597</v>
      </c>
      <c r="B1163" s="1633"/>
      <c r="C1163" s="1557">
        <v>2333.5436485273344</v>
      </c>
      <c r="D1163" s="1557">
        <v>285.29767275324224</v>
      </c>
      <c r="E1163" s="1557">
        <v>2618.8413212805767</v>
      </c>
      <c r="F1163" s="1634"/>
      <c r="G1163" s="1634"/>
    </row>
    <row r="1164" spans="1:7">
      <c r="A1164" s="1636" t="s">
        <v>1598</v>
      </c>
      <c r="B1164" s="1633"/>
      <c r="C1164" s="1557">
        <v>96.113367305992682</v>
      </c>
      <c r="D1164" s="1557">
        <v>21.179302687646764</v>
      </c>
      <c r="E1164" s="1557">
        <v>117.29266999363945</v>
      </c>
      <c r="F1164" s="1634"/>
      <c r="G1164" s="1634"/>
    </row>
    <row r="1165" spans="1:7">
      <c r="A1165" s="1636" t="s">
        <v>807</v>
      </c>
      <c r="B1165" s="1633"/>
      <c r="C1165" s="1557">
        <v>2862.1671082400876</v>
      </c>
      <c r="D1165" s="1557">
        <v>717.60451828251041</v>
      </c>
      <c r="E1165" s="1557">
        <v>3579.7716265225981</v>
      </c>
      <c r="F1165" s="1634"/>
      <c r="G1165" s="1634"/>
    </row>
    <row r="1166" spans="1:7">
      <c r="A1166" s="1636" t="s">
        <v>1599</v>
      </c>
      <c r="B1166" s="1633"/>
      <c r="C1166" s="1557">
        <v>1253.9442930042937</v>
      </c>
      <c r="D1166" s="1557">
        <v>913.20161581856166</v>
      </c>
      <c r="E1166" s="1557">
        <v>2167.1459088228553</v>
      </c>
      <c r="F1166" s="1634"/>
      <c r="G1166" s="1634"/>
    </row>
    <row r="1167" spans="1:7" ht="25.5">
      <c r="A1167" s="1636" t="s">
        <v>1600</v>
      </c>
      <c r="B1167" s="1633"/>
      <c r="C1167" s="1557">
        <v>1321.0003794845113</v>
      </c>
      <c r="D1167" s="1557">
        <v>348.83552006592942</v>
      </c>
      <c r="E1167" s="1557">
        <v>1669.8358995504407</v>
      </c>
      <c r="F1167" s="1634"/>
      <c r="G1167" s="1634"/>
    </row>
    <row r="1168" spans="1:7">
      <c r="A1168" s="1636" t="s">
        <v>1601</v>
      </c>
      <c r="B1168" s="1633"/>
      <c r="C1168" s="1557">
        <v>47690.139032383828</v>
      </c>
      <c r="D1168" s="1557">
        <v>7063.9192079902759</v>
      </c>
      <c r="E1168" s="1557">
        <v>54754.058240374106</v>
      </c>
      <c r="F1168" s="1634"/>
      <c r="G1168" s="1634"/>
    </row>
    <row r="1169" spans="1:7">
      <c r="A1169" s="1636" t="s">
        <v>216</v>
      </c>
      <c r="B1169" s="1633"/>
      <c r="C1169" s="1557">
        <v>1103.0692298970293</v>
      </c>
      <c r="D1169" s="1557">
        <v>4934.7754834845646</v>
      </c>
      <c r="E1169" s="1557">
        <v>6037.8447133815935</v>
      </c>
      <c r="F1169" s="1634"/>
      <c r="G1169" s="1634"/>
    </row>
    <row r="1170" spans="1:7">
      <c r="A1170" s="1636" t="s">
        <v>1609</v>
      </c>
      <c r="B1170" s="1633"/>
      <c r="C1170" s="1557">
        <v>837.08069961827493</v>
      </c>
      <c r="D1170" s="1557">
        <v>1472.5839457083796</v>
      </c>
      <c r="E1170" s="1557">
        <v>2309.6646453266544</v>
      </c>
      <c r="F1170" s="1634"/>
      <c r="G1170" s="1634"/>
    </row>
    <row r="1171" spans="1:7" ht="25.5">
      <c r="A1171" s="1636" t="s">
        <v>1610</v>
      </c>
      <c r="B1171" s="1633"/>
      <c r="C1171" s="1557">
        <v>856.07982400963999</v>
      </c>
      <c r="D1171" s="1557">
        <v>470.92791353550189</v>
      </c>
      <c r="E1171" s="1557">
        <v>1327.0077375451419</v>
      </c>
      <c r="F1171" s="1634"/>
      <c r="G1171" s="1634"/>
    </row>
    <row r="1172" spans="1:7" ht="30" customHeight="1">
      <c r="A1172" s="2830" t="s">
        <v>1604</v>
      </c>
      <c r="B1172" s="2830"/>
      <c r="C1172" s="1557">
        <v>200.0500877128863</v>
      </c>
      <c r="D1172" s="1557">
        <v>205.56375457397664</v>
      </c>
      <c r="E1172" s="1557">
        <v>405.6138422868629</v>
      </c>
      <c r="F1172" s="1634"/>
      <c r="G1172" s="1634"/>
    </row>
    <row r="1173" spans="1:7">
      <c r="A1173" s="1525" t="s">
        <v>1611</v>
      </c>
      <c r="B1173" s="1633"/>
      <c r="C1173" s="1557">
        <v>5.5879875442006917</v>
      </c>
      <c r="D1173" s="1557">
        <v>8.7208885224668009</v>
      </c>
      <c r="E1173" s="1557">
        <v>14.308876066667493</v>
      </c>
      <c r="F1173" s="1634"/>
      <c r="G1173" s="1634"/>
    </row>
    <row r="1174" spans="1:7">
      <c r="A1174" s="1642" t="s">
        <v>479</v>
      </c>
      <c r="B1174" s="1638"/>
      <c r="C1174" s="1560">
        <v>140.81728695972473</v>
      </c>
      <c r="D1174" s="1560">
        <v>28.654342827799681</v>
      </c>
      <c r="E1174" s="1560">
        <v>169.47162978752442</v>
      </c>
      <c r="F1174" s="1634"/>
      <c r="G1174" s="1634"/>
    </row>
    <row r="1175" spans="1:7">
      <c r="A1175" s="1532" t="s">
        <v>1507</v>
      </c>
      <c r="B1175" s="1643"/>
      <c r="E1175" s="1589"/>
    </row>
    <row r="1176" spans="1:7">
      <c r="A1176" s="1562" t="s">
        <v>1526</v>
      </c>
    </row>
    <row r="1177" spans="1:7">
      <c r="A1177" s="1567"/>
    </row>
    <row r="1178" spans="1:7" ht="31.5" customHeight="1">
      <c r="A1178" s="2824" t="s">
        <v>1612</v>
      </c>
      <c r="B1178" s="2824"/>
      <c r="C1178" s="2824"/>
      <c r="D1178" s="2824"/>
      <c r="E1178" s="2824"/>
    </row>
    <row r="1179" spans="1:7">
      <c r="A1179" s="1631" t="s">
        <v>284</v>
      </c>
      <c r="B1179" s="1596"/>
      <c r="C1179" s="1553" t="s">
        <v>930</v>
      </c>
      <c r="D1179" s="1553" t="s">
        <v>931</v>
      </c>
      <c r="E1179" s="1549" t="s">
        <v>285</v>
      </c>
    </row>
    <row r="1180" spans="1:7">
      <c r="A1180" s="1541" t="s">
        <v>1583</v>
      </c>
      <c r="B1180" s="1581"/>
      <c r="C1180" s="1644">
        <v>100</v>
      </c>
      <c r="D1180" s="1644">
        <v>99.999999999999986</v>
      </c>
      <c r="E1180" s="1644">
        <v>100.00000000000003</v>
      </c>
    </row>
    <row r="1181" spans="1:7">
      <c r="A1181" s="1636" t="s">
        <v>1591</v>
      </c>
      <c r="B1181" s="1633"/>
      <c r="C1181" s="1645">
        <v>0.99325292500149587</v>
      </c>
      <c r="D1181" s="1645">
        <v>0.34914745445683559</v>
      </c>
      <c r="E1181" s="1646">
        <v>0.85738692730848165</v>
      </c>
    </row>
    <row r="1182" spans="1:7">
      <c r="A1182" s="1636" t="s">
        <v>1592</v>
      </c>
      <c r="B1182" s="1633"/>
      <c r="C1182" s="1645">
        <v>6.5669558552839999E-2</v>
      </c>
      <c r="D1182" s="1645">
        <v>0</v>
      </c>
      <c r="E1182" s="1646">
        <v>5.1817386045600315E-2</v>
      </c>
    </row>
    <row r="1183" spans="1:7">
      <c r="A1183" s="1636" t="s">
        <v>1593</v>
      </c>
      <c r="B1183" s="1633"/>
      <c r="C1183" s="1645">
        <v>6.358454201981492</v>
      </c>
      <c r="D1183" s="1645">
        <v>3.5667841541528418</v>
      </c>
      <c r="E1183" s="1646">
        <v>5.7695863012676369</v>
      </c>
    </row>
    <row r="1184" spans="1:7">
      <c r="A1184" s="1636" t="s">
        <v>1594</v>
      </c>
      <c r="B1184" s="1635"/>
      <c r="C1184" s="1645">
        <v>2.4215643538062634</v>
      </c>
      <c r="D1184" s="1645">
        <v>1.862121247730383</v>
      </c>
      <c r="E1184" s="1646">
        <v>2.3035568236183823</v>
      </c>
    </row>
    <row r="1185" spans="1:5">
      <c r="A1185" s="1636" t="s">
        <v>1595</v>
      </c>
      <c r="B1185" s="1633"/>
      <c r="C1185" s="1645">
        <v>3.0700526909289683</v>
      </c>
      <c r="D1185" s="1645">
        <v>3.3545556162521071</v>
      </c>
      <c r="E1185" s="1646">
        <v>3.1300650267393175</v>
      </c>
    </row>
    <row r="1186" spans="1:5">
      <c r="A1186" s="1636" t="s">
        <v>1596</v>
      </c>
      <c r="B1186" s="1633"/>
      <c r="C1186" s="1645">
        <v>0.86191301138096921</v>
      </c>
      <c r="D1186" s="1645">
        <v>0.35599375704374986</v>
      </c>
      <c r="E1186" s="1646">
        <v>0.75519566866921206</v>
      </c>
    </row>
    <row r="1187" spans="1:5" ht="25.5">
      <c r="A1187" s="1636" t="s">
        <v>1597</v>
      </c>
      <c r="B1187" s="1633"/>
      <c r="C1187" s="1645">
        <v>3.4279514183496409</v>
      </c>
      <c r="D1187" s="1645">
        <v>1.567741909843072</v>
      </c>
      <c r="E1187" s="1646">
        <v>3.0355634751490368</v>
      </c>
    </row>
    <row r="1188" spans="1:5">
      <c r="A1188" s="1636" t="s">
        <v>1598</v>
      </c>
      <c r="B1188" s="1633"/>
      <c r="C1188" s="1645">
        <v>0.14118953977435245</v>
      </c>
      <c r="D1188" s="1645">
        <v>0.11638258428204619</v>
      </c>
      <c r="E1188" s="1646">
        <v>0.13595682260019409</v>
      </c>
    </row>
    <row r="1189" spans="1:5">
      <c r="A1189" s="1636" t="s">
        <v>106</v>
      </c>
      <c r="B1189" s="1633"/>
      <c r="C1189" s="1645">
        <v>4.2044937982784729</v>
      </c>
      <c r="D1189" s="1645">
        <v>3.9433152999368635</v>
      </c>
      <c r="E1189" s="1646">
        <v>4.1494014587845403</v>
      </c>
    </row>
    <row r="1190" spans="1:5">
      <c r="A1190" s="1636" t="s">
        <v>1599</v>
      </c>
      <c r="B1190" s="1633"/>
      <c r="C1190" s="1645">
        <v>1.8420311616833058</v>
      </c>
      <c r="D1190" s="1645">
        <v>5.0181427399635217</v>
      </c>
      <c r="E1190" s="1646">
        <v>2.5119921977267889</v>
      </c>
    </row>
    <row r="1191" spans="1:5" ht="25.5">
      <c r="A1191" s="1636" t="s">
        <v>1600</v>
      </c>
      <c r="B1191" s="1633"/>
      <c r="C1191" s="1645">
        <v>1.9405358572795948</v>
      </c>
      <c r="D1191" s="1645">
        <v>1.9168893288599265</v>
      </c>
      <c r="E1191" s="1646">
        <v>1.935547917691071</v>
      </c>
    </row>
    <row r="1192" spans="1:5">
      <c r="A1192" s="1636" t="s">
        <v>1601</v>
      </c>
      <c r="B1192" s="1633"/>
      <c r="C1192" s="1645">
        <v>70.056319640955181</v>
      </c>
      <c r="D1192" s="1645">
        <v>38.817008506375842</v>
      </c>
      <c r="E1192" s="1646">
        <v>63.46677744850485</v>
      </c>
    </row>
    <row r="1193" spans="1:5">
      <c r="A1193" s="1636" t="s">
        <v>216</v>
      </c>
      <c r="B1193" s="1633"/>
      <c r="C1193" s="1645">
        <v>1.6203972587140896</v>
      </c>
      <c r="D1193" s="1645">
        <v>27.117130912652843</v>
      </c>
      <c r="E1193" s="1646">
        <v>6.9986145138417957</v>
      </c>
    </row>
    <row r="1194" spans="1:5">
      <c r="A1194" s="1636" t="s">
        <v>1602</v>
      </c>
      <c r="B1194" s="1633"/>
      <c r="C1194" s="1645">
        <v>1.2296628663194098</v>
      </c>
      <c r="D1194" s="1645">
        <v>8.0920098126628179</v>
      </c>
      <c r="E1194" s="1646">
        <v>2.677189175313722</v>
      </c>
    </row>
    <row r="1195" spans="1:5">
      <c r="A1195" s="1525" t="s">
        <v>1610</v>
      </c>
      <c r="C1195" s="1645">
        <v>1.2575723830091372</v>
      </c>
      <c r="D1195" s="1645">
        <v>2.5878003821051867</v>
      </c>
      <c r="E1195" s="1646">
        <v>1.5381673515684602</v>
      </c>
    </row>
    <row r="1196" spans="1:5" ht="27.75" customHeight="1">
      <c r="A1196" s="2830" t="s">
        <v>1604</v>
      </c>
      <c r="B1196" s="2830"/>
      <c r="C1196" s="1645">
        <v>0.29387150411741092</v>
      </c>
      <c r="D1196" s="1645">
        <v>1.1295953103306773</v>
      </c>
      <c r="E1196" s="1646">
        <v>0.47015699449052173</v>
      </c>
    </row>
    <row r="1197" spans="1:5">
      <c r="A1197" s="1525" t="s">
        <v>1605</v>
      </c>
      <c r="B1197" s="1633"/>
      <c r="C1197" s="1645">
        <v>8.2086957490388277E-3</v>
      </c>
      <c r="D1197" s="1645">
        <v>4.7922236083453133E-2</v>
      </c>
      <c r="E1197" s="1646">
        <v>1.6585770663329346E-2</v>
      </c>
    </row>
    <row r="1198" spans="1:5">
      <c r="A1198" s="1642" t="s">
        <v>479</v>
      </c>
      <c r="B1198" s="1638"/>
      <c r="C1198" s="1645">
        <v>0.20685913411834875</v>
      </c>
      <c r="D1198" s="1645">
        <v>0.15745874726782988</v>
      </c>
      <c r="E1198" s="1646">
        <v>0.19643874001706746</v>
      </c>
    </row>
    <row r="1199" spans="1:5">
      <c r="A1199" s="1532" t="s">
        <v>1507</v>
      </c>
      <c r="B1199" s="1643"/>
      <c r="C1199" s="1612"/>
      <c r="D1199" s="1581"/>
      <c r="E1199" s="1589"/>
    </row>
    <row r="1200" spans="1:5">
      <c r="A1200" s="1562" t="s">
        <v>1526</v>
      </c>
      <c r="B1200" s="1643"/>
      <c r="C1200" s="1647"/>
      <c r="D1200" s="1583"/>
      <c r="E1200" s="1576"/>
    </row>
    <row r="1201" spans="1:7">
      <c r="A1201" s="1590"/>
      <c r="B1201" s="1643"/>
      <c r="C1201" s="1647"/>
      <c r="D1201" s="1583"/>
      <c r="E1201" s="1576"/>
    </row>
    <row r="1202" spans="1:7" s="1570" customFormat="1" ht="15" customHeight="1">
      <c r="A1202" s="2836" t="s">
        <v>1613</v>
      </c>
      <c r="B1202" s="2836"/>
      <c r="C1202" s="2836"/>
      <c r="D1202" s="2836"/>
      <c r="E1202" s="2836"/>
    </row>
    <row r="1203" spans="1:7">
      <c r="A1203" s="1631" t="s">
        <v>284</v>
      </c>
      <c r="B1203" s="1596"/>
      <c r="C1203" s="1553" t="s">
        <v>930</v>
      </c>
      <c r="D1203" s="1553" t="s">
        <v>931</v>
      </c>
      <c r="E1203" s="1549" t="s">
        <v>285</v>
      </c>
    </row>
    <row r="1204" spans="1:7">
      <c r="A1204" s="1541" t="s">
        <v>285</v>
      </c>
      <c r="B1204" s="1545"/>
      <c r="C1204" s="1648">
        <v>683558</v>
      </c>
      <c r="D1204" s="1648">
        <v>119586.67052380784</v>
      </c>
      <c r="E1204" s="1648">
        <v>803144.67052380787</v>
      </c>
    </row>
    <row r="1205" spans="1:7">
      <c r="A1205" s="1525" t="s">
        <v>1591</v>
      </c>
      <c r="B1205" s="1633"/>
      <c r="C1205" s="1557">
        <v>99437.55782467917</v>
      </c>
      <c r="D1205" s="1557">
        <v>187.92353507566492</v>
      </c>
      <c r="E1205" s="1557">
        <v>99625.481359754835</v>
      </c>
      <c r="F1205" s="1634"/>
      <c r="G1205" s="1634"/>
    </row>
    <row r="1206" spans="1:7">
      <c r="A1206" s="1525" t="s">
        <v>1592</v>
      </c>
      <c r="B1206" s="1633"/>
      <c r="C1206" s="1557">
        <v>781.00149331403577</v>
      </c>
      <c r="D1206" s="1557">
        <v>2.5395173424214379</v>
      </c>
      <c r="E1206" s="1557">
        <v>783.54101065645716</v>
      </c>
      <c r="F1206" s="1634"/>
      <c r="G1206" s="1634"/>
    </row>
    <row r="1207" spans="1:7">
      <c r="A1207" s="1525" t="s">
        <v>1593</v>
      </c>
      <c r="B1207" s="1633"/>
      <c r="C1207" s="1557">
        <v>30836.819466099449</v>
      </c>
      <c r="D1207" s="1557">
        <v>1010.7246387312504</v>
      </c>
      <c r="E1207" s="1557">
        <v>31847.5441048307</v>
      </c>
      <c r="F1207" s="1634"/>
      <c r="G1207" s="1634"/>
    </row>
    <row r="1208" spans="1:7">
      <c r="A1208" s="1525" t="s">
        <v>1594</v>
      </c>
      <c r="B1208" s="1635"/>
      <c r="C1208" s="1557">
        <v>47901.425733167787</v>
      </c>
      <c r="D1208" s="1557">
        <v>1272.2935864574138</v>
      </c>
      <c r="E1208" s="1557">
        <v>49173.719319625205</v>
      </c>
      <c r="F1208" s="1634"/>
      <c r="G1208" s="1634"/>
    </row>
    <row r="1209" spans="1:7">
      <c r="A1209" s="1525" t="s">
        <v>1595</v>
      </c>
      <c r="B1209" s="1633"/>
      <c r="C1209" s="1557">
        <v>11144.503783815544</v>
      </c>
      <c r="D1209" s="1557">
        <v>239.9835661390477</v>
      </c>
      <c r="E1209" s="1557">
        <v>11384.487349954592</v>
      </c>
      <c r="F1209" s="1634"/>
      <c r="G1209" s="1634"/>
    </row>
    <row r="1210" spans="1:7">
      <c r="A1210" s="1525" t="s">
        <v>1596</v>
      </c>
      <c r="B1210" s="1633"/>
      <c r="C1210" s="1557">
        <v>174295.16414940538</v>
      </c>
      <c r="D1210" s="1557">
        <v>1838.6041986707162</v>
      </c>
      <c r="E1210" s="1557">
        <v>176133.76834807609</v>
      </c>
      <c r="F1210" s="1634"/>
      <c r="G1210" s="1634"/>
    </row>
    <row r="1211" spans="1:7">
      <c r="A1211" s="1525" t="s">
        <v>1597</v>
      </c>
      <c r="B1211" s="1633"/>
      <c r="C1211" s="1557">
        <v>74452.153456840169</v>
      </c>
      <c r="D1211" s="1557">
        <v>6426.2248863189634</v>
      </c>
      <c r="E1211" s="1557">
        <v>80878.378343159129</v>
      </c>
      <c r="F1211" s="1634"/>
      <c r="G1211" s="1634"/>
    </row>
    <row r="1212" spans="1:7">
      <c r="A1212" s="1525" t="s">
        <v>1598</v>
      </c>
      <c r="B1212" s="1633"/>
      <c r="C1212" s="1557">
        <v>28790.706339066823</v>
      </c>
      <c r="D1212" s="1557">
        <v>4376.8424280139952</v>
      </c>
      <c r="E1212" s="1557">
        <v>33167.548767080822</v>
      </c>
      <c r="F1212" s="1634"/>
      <c r="G1212" s="1634"/>
    </row>
    <row r="1213" spans="1:7">
      <c r="A1213" s="1525" t="s">
        <v>106</v>
      </c>
      <c r="B1213" s="1633"/>
      <c r="C1213" s="1557">
        <v>36883.211337423694</v>
      </c>
      <c r="D1213" s="1557">
        <v>2479.8301406721475</v>
      </c>
      <c r="E1213" s="1557">
        <v>39363.041478095838</v>
      </c>
      <c r="F1213" s="1634"/>
      <c r="G1213" s="1634"/>
    </row>
    <row r="1214" spans="1:7">
      <c r="A1214" s="1525" t="s">
        <v>1599</v>
      </c>
      <c r="B1214" s="1633"/>
      <c r="C1214" s="1557">
        <v>8452.5409960318739</v>
      </c>
      <c r="D1214" s="1557">
        <v>2255.0836286506365</v>
      </c>
      <c r="E1214" s="1557">
        <v>10707.62462468251</v>
      </c>
      <c r="F1214" s="1634"/>
      <c r="G1214" s="1634"/>
    </row>
    <row r="1215" spans="1:7">
      <c r="A1215" s="1525" t="s">
        <v>1600</v>
      </c>
      <c r="B1215" s="1633"/>
      <c r="C1215" s="1557">
        <v>36805.664948435224</v>
      </c>
      <c r="D1215" s="1557">
        <v>3898.144924617317</v>
      </c>
      <c r="E1215" s="1557">
        <v>40703.809873052538</v>
      </c>
      <c r="F1215" s="1634"/>
      <c r="G1215" s="1634"/>
    </row>
    <row r="1216" spans="1:7">
      <c r="A1216" s="1525" t="s">
        <v>1601</v>
      </c>
      <c r="B1216" s="1633"/>
      <c r="C1216" s="1557">
        <v>58336.935390954706</v>
      </c>
      <c r="D1216" s="1557">
        <v>2625.8513066705082</v>
      </c>
      <c r="E1216" s="1557">
        <v>60962.786697625212</v>
      </c>
      <c r="F1216" s="1634"/>
      <c r="G1216" s="1634"/>
    </row>
    <row r="1217" spans="1:7">
      <c r="A1217" s="1525" t="s">
        <v>216</v>
      </c>
      <c r="B1217" s="1633"/>
      <c r="C1217" s="1557">
        <v>12729.770784697603</v>
      </c>
      <c r="D1217" s="1557">
        <v>12932.443077988242</v>
      </c>
      <c r="E1217" s="1557">
        <v>25662.213862685843</v>
      </c>
      <c r="F1217" s="1634"/>
      <c r="G1217" s="1634"/>
    </row>
    <row r="1218" spans="1:7">
      <c r="A1218" s="1525" t="s">
        <v>1609</v>
      </c>
      <c r="B1218" s="1633"/>
      <c r="C1218" s="1557">
        <v>10549.613268937943</v>
      </c>
      <c r="D1218" s="1557">
        <v>10916.072489867616</v>
      </c>
      <c r="E1218" s="1557">
        <v>21465.685758805557</v>
      </c>
      <c r="F1218" s="1634"/>
      <c r="G1218" s="1634"/>
    </row>
    <row r="1219" spans="1:7">
      <c r="A1219" s="1525" t="s">
        <v>1610</v>
      </c>
      <c r="B1219" s="1633"/>
      <c r="C1219" s="1557">
        <v>15595.658636304859</v>
      </c>
      <c r="D1219" s="1557">
        <v>2152.2329958285709</v>
      </c>
      <c r="E1219" s="1557">
        <v>17747.891632133429</v>
      </c>
      <c r="F1219" s="1634"/>
      <c r="G1219" s="1634"/>
    </row>
    <row r="1220" spans="1:7" ht="32.25" customHeight="1">
      <c r="A1220" s="2830" t="s">
        <v>1604</v>
      </c>
      <c r="B1220" s="2830"/>
      <c r="C1220" s="1557">
        <v>33270.664681639224</v>
      </c>
      <c r="D1220" s="1557">
        <v>66465.243571886182</v>
      </c>
      <c r="E1220" s="1557">
        <v>99735.908253525413</v>
      </c>
      <c r="F1220" s="1634"/>
      <c r="G1220" s="1634"/>
    </row>
    <row r="1221" spans="1:7">
      <c r="A1221" s="1525" t="s">
        <v>1605</v>
      </c>
      <c r="B1221" s="1633"/>
      <c r="C1221" s="1557">
        <v>1174.2717402281885</v>
      </c>
      <c r="D1221" s="1557">
        <v>430.44676822662245</v>
      </c>
      <c r="E1221" s="1557">
        <v>1604.7185084548109</v>
      </c>
      <c r="F1221" s="1634"/>
      <c r="G1221" s="1634"/>
    </row>
    <row r="1222" spans="1:7">
      <c r="A1222" s="1529" t="s">
        <v>479</v>
      </c>
      <c r="B1222" s="1638"/>
      <c r="C1222" s="1560">
        <v>2120.3359689583363</v>
      </c>
      <c r="D1222" s="1560">
        <v>76.185262650546306</v>
      </c>
      <c r="E1222" s="1560">
        <v>2196.5212316088828</v>
      </c>
      <c r="F1222" s="1634"/>
      <c r="G1222" s="1634"/>
    </row>
    <row r="1223" spans="1:7">
      <c r="A1223" s="1532" t="s">
        <v>1507</v>
      </c>
      <c r="B1223" s="1643"/>
      <c r="C1223" s="1612"/>
      <c r="D1223" s="1612"/>
      <c r="E1223" s="1589"/>
    </row>
    <row r="1224" spans="1:7">
      <c r="A1224" s="1562" t="s">
        <v>1526</v>
      </c>
      <c r="B1224" s="1643"/>
      <c r="C1224" s="1647"/>
      <c r="D1224" s="1647"/>
      <c r="E1224" s="1576"/>
    </row>
    <row r="1225" spans="1:7">
      <c r="A1225" s="1590"/>
      <c r="B1225" s="1643"/>
      <c r="C1225" s="1647"/>
      <c r="D1225" s="1647"/>
      <c r="E1225" s="1576"/>
    </row>
    <row r="1226" spans="1:7" ht="15" customHeight="1">
      <c r="A1226" s="2836" t="s">
        <v>1614</v>
      </c>
      <c r="B1226" s="2836"/>
      <c r="C1226" s="2836"/>
      <c r="D1226" s="2836"/>
      <c r="E1226" s="2836"/>
    </row>
    <row r="1227" spans="1:7">
      <c r="A1227" s="1631" t="s">
        <v>284</v>
      </c>
      <c r="B1227" s="1596"/>
      <c r="C1227" s="1553" t="s">
        <v>930</v>
      </c>
      <c r="D1227" s="1553" t="s">
        <v>931</v>
      </c>
      <c r="E1227" s="1549" t="s">
        <v>285</v>
      </c>
    </row>
    <row r="1228" spans="1:7">
      <c r="A1228" s="1541" t="s">
        <v>1583</v>
      </c>
      <c r="B1228" s="1545"/>
      <c r="C1228" s="1644">
        <v>100</v>
      </c>
      <c r="D1228" s="1644">
        <v>100.00000000000003</v>
      </c>
      <c r="E1228" s="1644">
        <v>100</v>
      </c>
    </row>
    <row r="1229" spans="1:7">
      <c r="A1229" s="1525" t="s">
        <v>1591</v>
      </c>
      <c r="B1229" s="1633"/>
      <c r="C1229" s="1645">
        <v>14.547054942620697</v>
      </c>
      <c r="D1229" s="1645">
        <v>0.15714421536491582</v>
      </c>
      <c r="E1229" s="1573">
        <v>12.404425381392306</v>
      </c>
    </row>
    <row r="1230" spans="1:7">
      <c r="A1230" s="1525" t="s">
        <v>1592</v>
      </c>
      <c r="B1230" s="1633"/>
      <c r="C1230" s="1645">
        <v>0.11425533653531021</v>
      </c>
      <c r="D1230" s="1645">
        <v>2.1235789334195566E-3</v>
      </c>
      <c r="E1230" s="1573">
        <v>9.7559137153389153E-2</v>
      </c>
    </row>
    <row r="1231" spans="1:7">
      <c r="A1231" s="1525" t="s">
        <v>1593</v>
      </c>
      <c r="B1231" s="1633"/>
      <c r="C1231" s="1645">
        <v>4.5112220859238636</v>
      </c>
      <c r="D1231" s="1645">
        <v>0.84518168647402125</v>
      </c>
      <c r="E1231" s="1573">
        <v>3.965355841066573</v>
      </c>
    </row>
    <row r="1232" spans="1:7">
      <c r="A1232" s="1525" t="s">
        <v>1594</v>
      </c>
      <c r="B1232" s="1635"/>
      <c r="C1232" s="1645">
        <v>7.0076607593163693</v>
      </c>
      <c r="D1232" s="1645">
        <v>1.0639091973081731</v>
      </c>
      <c r="E1232" s="1573">
        <v>6.1226477774613501</v>
      </c>
    </row>
    <row r="1233" spans="1:5">
      <c r="A1233" s="1525" t="s">
        <v>1595</v>
      </c>
      <c r="B1233" s="1633"/>
      <c r="C1233" s="1645">
        <v>1.6303669599091144</v>
      </c>
      <c r="D1233" s="1645">
        <v>0.20067752123868243</v>
      </c>
      <c r="E1233" s="1573">
        <v>1.4174889989034818</v>
      </c>
    </row>
    <row r="1234" spans="1:5">
      <c r="A1234" s="1525" t="s">
        <v>1596</v>
      </c>
      <c r="B1234" s="1633"/>
      <c r="C1234" s="1645">
        <v>25.498226068512896</v>
      </c>
      <c r="D1234" s="1645">
        <v>1.5374658317832159</v>
      </c>
      <c r="E1234" s="1573">
        <v>21.930515735502837</v>
      </c>
    </row>
    <row r="1235" spans="1:5" ht="14.25" customHeight="1">
      <c r="A1235" s="1525" t="s">
        <v>1597</v>
      </c>
      <c r="B1235" s="1633"/>
      <c r="C1235" s="1645">
        <v>10.891856061495904</v>
      </c>
      <c r="D1235" s="1645">
        <v>5.3736966320503106</v>
      </c>
      <c r="E1235" s="1573">
        <v>10.070212915739148</v>
      </c>
    </row>
    <row r="1236" spans="1:5">
      <c r="A1236" s="1525" t="s">
        <v>1598</v>
      </c>
      <c r="B1236" s="1633"/>
      <c r="C1236" s="1645">
        <v>4.2118893113776483</v>
      </c>
      <c r="D1236" s="1645">
        <v>3.6599751534537739</v>
      </c>
      <c r="E1236" s="1573">
        <v>4.1297103727836575</v>
      </c>
    </row>
    <row r="1237" spans="1:5">
      <c r="A1237" s="1525" t="s">
        <v>106</v>
      </c>
      <c r="B1237" s="1633"/>
      <c r="C1237" s="1645">
        <v>5.3957690989533731</v>
      </c>
      <c r="D1237" s="1645">
        <v>2.0736676837059798</v>
      </c>
      <c r="E1237" s="1573">
        <v>4.901114696113642</v>
      </c>
    </row>
    <row r="1238" spans="1:5">
      <c r="A1238" s="1525" t="s">
        <v>1599</v>
      </c>
      <c r="B1238" s="1633"/>
      <c r="C1238" s="1645">
        <v>1.2365506652005938</v>
      </c>
      <c r="D1238" s="1645">
        <v>1.8857315943098227</v>
      </c>
      <c r="E1238" s="1573">
        <v>1.3332124357743715</v>
      </c>
    </row>
    <row r="1239" spans="1:5">
      <c r="A1239" s="1525" t="s">
        <v>1600</v>
      </c>
      <c r="B1239" s="1633"/>
      <c r="C1239" s="1645">
        <v>5.384424576763819</v>
      </c>
      <c r="D1239" s="1645">
        <v>3.2596817919111287</v>
      </c>
      <c r="E1239" s="1573">
        <v>5.0680545320067516</v>
      </c>
    </row>
    <row r="1240" spans="1:5">
      <c r="A1240" s="1525" t="s">
        <v>1601</v>
      </c>
      <c r="B1240" s="1633"/>
      <c r="C1240" s="1645">
        <v>8.534306582755919</v>
      </c>
      <c r="D1240" s="1645">
        <v>2.1957725682710949</v>
      </c>
      <c r="E1240" s="1573">
        <v>7.5905112659049978</v>
      </c>
    </row>
    <row r="1241" spans="1:5">
      <c r="A1241" s="1525" t="s">
        <v>216</v>
      </c>
      <c r="B1241" s="1633"/>
      <c r="C1241" s="1645">
        <v>1.8622810039086082</v>
      </c>
      <c r="D1241" s="1645">
        <v>10.814284753762413</v>
      </c>
      <c r="E1241" s="1573">
        <v>3.1952168525191165</v>
      </c>
    </row>
    <row r="1242" spans="1:5">
      <c r="A1242" s="1525" t="s">
        <v>1609</v>
      </c>
      <c r="B1242" s="1633"/>
      <c r="C1242" s="1645">
        <v>1.5433384246747084</v>
      </c>
      <c r="D1242" s="1645">
        <v>9.1281682499007246</v>
      </c>
      <c r="E1242" s="1573">
        <v>2.6727047500428185</v>
      </c>
    </row>
    <row r="1243" spans="1:5">
      <c r="A1243" s="1525" t="s">
        <v>1603</v>
      </c>
      <c r="B1243" s="1633"/>
      <c r="C1243" s="1645">
        <v>2.2815413814635859</v>
      </c>
      <c r="D1243" s="1645">
        <v>1.7997264966082442</v>
      </c>
      <c r="E1243" s="1573">
        <v>2.20980008751827</v>
      </c>
    </row>
    <row r="1244" spans="1:5" ht="30" customHeight="1">
      <c r="A1244" s="2830" t="s">
        <v>1604</v>
      </c>
      <c r="B1244" s="2830"/>
      <c r="C1244" s="1645">
        <v>4.8672774924204267</v>
      </c>
      <c r="D1244" s="1645">
        <v>55.579140451655931</v>
      </c>
      <c r="E1244" s="1573">
        <v>12.418174696780101</v>
      </c>
    </row>
    <row r="1245" spans="1:5">
      <c r="A1245" s="1525" t="s">
        <v>1611</v>
      </c>
      <c r="B1245" s="1633"/>
      <c r="C1245" s="1645">
        <v>0.17178816431497962</v>
      </c>
      <c r="D1245" s="1645">
        <v>0.3599454406926792</v>
      </c>
      <c r="E1245" s="1573">
        <v>0.19980441473990232</v>
      </c>
    </row>
    <row r="1246" spans="1:5">
      <c r="A1246" s="1529" t="s">
        <v>479</v>
      </c>
      <c r="B1246" s="1638"/>
      <c r="C1246" s="1645">
        <v>0.31019108385218752</v>
      </c>
      <c r="D1246" s="1645">
        <v>6.3707152575486245E-2</v>
      </c>
      <c r="E1246" s="1573">
        <v>0.27349010859728673</v>
      </c>
    </row>
    <row r="1247" spans="1:5">
      <c r="A1247" s="1532" t="s">
        <v>1507</v>
      </c>
      <c r="B1247" s="1643"/>
      <c r="C1247" s="1612"/>
      <c r="D1247" s="1612"/>
      <c r="E1247" s="1589"/>
    </row>
    <row r="1248" spans="1:5">
      <c r="A1248" s="1562" t="s">
        <v>1526</v>
      </c>
      <c r="C1248" s="1647"/>
      <c r="D1248" s="1647"/>
      <c r="E1248" s="1576"/>
    </row>
  </sheetData>
  <protectedRanges>
    <protectedRange sqref="I8" name="All"/>
    <protectedRange sqref="C1126:D1126" name="all_1"/>
    <protectedRange sqref="C1051:D1051" name="all_4_3_1"/>
    <protectedRange sqref="D4" name="All_3"/>
    <protectedRange sqref="B16:E21" name="all_1_1"/>
    <protectedRange sqref="D685:D694" name="all_3_1_1"/>
    <protectedRange sqref="C717:D726" name="all_3_2_1"/>
    <protectedRange sqref="C1010:D1019" name="all_4_1_1"/>
    <protectedRange sqref="C1042:D1050" name="all_4_3_1_1"/>
    <protectedRange sqref="C1074:D1083" name="all_4_5_1_1"/>
    <protectedRange sqref="C1109:D1125" name="all_1_4"/>
    <protectedRange sqref="C1133:D1150" name="all_1_5"/>
    <protectedRange sqref="C1157:D1174" name="all_2_2"/>
    <protectedRange sqref="C1181:D1198" name="all_2_3"/>
    <protectedRange sqref="C1205:D1222" name="all_2_1_1"/>
    <protectedRange sqref="C1229:D1246" name="all_2_4"/>
    <protectedRange sqref="C29:E34 B29:B30 B34" name="all_1_2"/>
    <protectedRange sqref="C42:E47 B42:B43 B47" name="all_1_6"/>
  </protectedRanges>
  <mergeCells count="114">
    <mergeCell ref="A1202:E1202"/>
    <mergeCell ref="A1220:B1220"/>
    <mergeCell ref="A1226:E1226"/>
    <mergeCell ref="A1244:B1244"/>
    <mergeCell ref="A1130:E1130"/>
    <mergeCell ref="A1148:B1148"/>
    <mergeCell ref="A1154:E1154"/>
    <mergeCell ref="A1172:B1172"/>
    <mergeCell ref="A1178:E1178"/>
    <mergeCell ref="A1196:B1196"/>
    <mergeCell ref="A1071:E1071"/>
    <mergeCell ref="A1087:E1087"/>
    <mergeCell ref="A1103:B1103"/>
    <mergeCell ref="A1104:E1104"/>
    <mergeCell ref="A1106:E1106"/>
    <mergeCell ref="A1124:B1124"/>
    <mergeCell ref="A930:D930"/>
    <mergeCell ref="A968:D969"/>
    <mergeCell ref="A1007:E1007"/>
    <mergeCell ref="A1023:E1023"/>
    <mergeCell ref="A1039:E1039"/>
    <mergeCell ref="A1055:E1055"/>
    <mergeCell ref="A775:B775"/>
    <mergeCell ref="A776:B776"/>
    <mergeCell ref="A813:D814"/>
    <mergeCell ref="A852:D853"/>
    <mergeCell ref="A891:D892"/>
    <mergeCell ref="A769:B769"/>
    <mergeCell ref="A770:B770"/>
    <mergeCell ref="A771:B771"/>
    <mergeCell ref="A772:B772"/>
    <mergeCell ref="A773:B773"/>
    <mergeCell ref="A774:B774"/>
    <mergeCell ref="A757:B757"/>
    <mergeCell ref="A758:B758"/>
    <mergeCell ref="A759:B759"/>
    <mergeCell ref="A763:E764"/>
    <mergeCell ref="A767:B767"/>
    <mergeCell ref="A768:B768"/>
    <mergeCell ref="A751:B751"/>
    <mergeCell ref="A752:B752"/>
    <mergeCell ref="A753:B753"/>
    <mergeCell ref="A754:B754"/>
    <mergeCell ref="A755:B755"/>
    <mergeCell ref="A756:B756"/>
    <mergeCell ref="A740:B740"/>
    <mergeCell ref="A741:B741"/>
    <mergeCell ref="A742:B742"/>
    <mergeCell ref="A743:B743"/>
    <mergeCell ref="A747:E747"/>
    <mergeCell ref="A750:B750"/>
    <mergeCell ref="A734:B734"/>
    <mergeCell ref="A735:B735"/>
    <mergeCell ref="A736:B736"/>
    <mergeCell ref="A737:B737"/>
    <mergeCell ref="A738:B738"/>
    <mergeCell ref="A739:B739"/>
    <mergeCell ref="A722:B722"/>
    <mergeCell ref="A723:B723"/>
    <mergeCell ref="A724:B724"/>
    <mergeCell ref="A725:B725"/>
    <mergeCell ref="A726:B726"/>
    <mergeCell ref="A730:E731"/>
    <mergeCell ref="A714:E714"/>
    <mergeCell ref="A717:B717"/>
    <mergeCell ref="A718:B718"/>
    <mergeCell ref="A719:B719"/>
    <mergeCell ref="A720:B720"/>
    <mergeCell ref="A721:B721"/>
    <mergeCell ref="A705:B705"/>
    <mergeCell ref="A706:B706"/>
    <mergeCell ref="A707:B707"/>
    <mergeCell ref="A708:B708"/>
    <mergeCell ref="A709:B709"/>
    <mergeCell ref="A710:B710"/>
    <mergeCell ref="A694:B694"/>
    <mergeCell ref="A698:E698"/>
    <mergeCell ref="A701:B701"/>
    <mergeCell ref="A702:B702"/>
    <mergeCell ref="A703:B703"/>
    <mergeCell ref="A704:B704"/>
    <mergeCell ref="A688:B688"/>
    <mergeCell ref="A689:B689"/>
    <mergeCell ref="A690:B690"/>
    <mergeCell ref="A691:B691"/>
    <mergeCell ref="A692:B692"/>
    <mergeCell ref="A693:B693"/>
    <mergeCell ref="A638:D639"/>
    <mergeCell ref="A682:E682"/>
    <mergeCell ref="A685:B685"/>
    <mergeCell ref="A686:B686"/>
    <mergeCell ref="A687:B687"/>
    <mergeCell ref="A512:D513"/>
    <mergeCell ref="A553:E553"/>
    <mergeCell ref="A554:D555"/>
    <mergeCell ref="A595:E595"/>
    <mergeCell ref="A596:D597"/>
    <mergeCell ref="A637:E637"/>
    <mergeCell ref="A260:D261"/>
    <mergeCell ref="A302:D303"/>
    <mergeCell ref="A344:D345"/>
    <mergeCell ref="A386:D387"/>
    <mergeCell ref="A428:D429"/>
    <mergeCell ref="A470:D471"/>
    <mergeCell ref="E3:E5"/>
    <mergeCell ref="A50:D51"/>
    <mergeCell ref="F85:F89"/>
    <mergeCell ref="A92:D93"/>
    <mergeCell ref="A134:D135"/>
    <mergeCell ref="A176:D177"/>
    <mergeCell ref="A218:D219"/>
    <mergeCell ref="A11:E11"/>
    <mergeCell ref="A24:E24"/>
    <mergeCell ref="A37:E37"/>
  </mergeCells>
  <pageMargins left="0.7" right="0.7" top="0.75" bottom="0.56999999999999995" header="0.3" footer="0.3"/>
  <pageSetup paperSize="9" scale="79" orientation="portrait" r:id="rId1"/>
  <headerFooter>
    <oddFooter>&amp;C&amp;P</oddFooter>
  </headerFooter>
  <rowBreaks count="31" manualBreakCount="31">
    <brk id="8" max="16383" man="1"/>
    <brk id="49" max="4" man="1"/>
    <brk id="91" max="4" man="1"/>
    <brk id="133" max="4" man="1"/>
    <brk id="175" max="4" man="1"/>
    <brk id="217" max="4" man="1"/>
    <brk id="258" max="4" man="1"/>
    <brk id="301" max="4" man="1"/>
    <brk id="343" max="4" man="1"/>
    <brk id="385" max="4" man="1"/>
    <brk id="426" max="4" man="1"/>
    <brk id="469" max="4" man="1"/>
    <brk id="511" max="4" man="1"/>
    <brk id="553" max="4" man="1"/>
    <brk id="595" max="4" man="1"/>
    <brk id="637" max="4" man="1"/>
    <brk id="679" max="16383" man="1"/>
    <brk id="713" max="16383" man="1"/>
    <brk id="779" max="16383" man="1"/>
    <brk id="812" max="4" man="1"/>
    <brk id="851" max="4" man="1"/>
    <brk id="890" max="4" man="1"/>
    <brk id="929" max="16383" man="1"/>
    <brk id="967" max="4" man="1"/>
    <brk id="1005" max="4" man="1"/>
    <brk id="1054" max="16383" man="1"/>
    <brk id="1102" max="16383" man="1"/>
    <brk id="1129" max="16383" man="1"/>
    <brk id="1152" max="4" man="1"/>
    <brk id="1177" max="4" man="1"/>
    <brk id="1225" max="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rightToLeft="1" view="pageBreakPreview" topLeftCell="A37" zoomScaleSheetLayoutView="100" workbookViewId="0">
      <selection activeCell="H18" sqref="H18"/>
    </sheetView>
  </sheetViews>
  <sheetFormatPr defaultRowHeight="15"/>
  <cols>
    <col min="1" max="16384" width="9.140625" style="1649"/>
  </cols>
  <sheetData>
    <row r="1" spans="1:5" ht="94.5" customHeight="1">
      <c r="A1" s="2837" t="s">
        <v>1615</v>
      </c>
      <c r="B1" s="2837"/>
      <c r="C1" s="2837"/>
      <c r="D1" s="2837"/>
      <c r="E1" s="2837"/>
    </row>
    <row r="2" spans="1:5" ht="36" customHeight="1">
      <c r="A2" s="2838" t="s">
        <v>1616</v>
      </c>
      <c r="B2" s="2838"/>
      <c r="C2" s="2838"/>
      <c r="D2" s="2838"/>
      <c r="E2" s="2838"/>
    </row>
    <row r="3" spans="1:5" ht="22.5" customHeight="1">
      <c r="B3" s="1650" t="s">
        <v>1617</v>
      </c>
      <c r="C3" s="1651"/>
      <c r="E3" s="1652"/>
    </row>
    <row r="4" spans="1:5" ht="18.75">
      <c r="B4" s="1653" t="s">
        <v>1618</v>
      </c>
      <c r="C4" s="1651"/>
      <c r="E4" s="1652"/>
    </row>
    <row r="5" spans="1:5" ht="18.75">
      <c r="B5" s="1653" t="s">
        <v>1619</v>
      </c>
      <c r="C5" s="1651"/>
      <c r="E5" s="1652"/>
    </row>
    <row r="6" spans="1:5" ht="18.75">
      <c r="C6" s="1651"/>
      <c r="E6" s="1652"/>
    </row>
    <row r="7" spans="1:5" ht="39" customHeight="1">
      <c r="A7" s="2839" t="s">
        <v>1620</v>
      </c>
      <c r="B7" s="2839"/>
      <c r="C7" s="2839"/>
      <c r="D7" s="2839"/>
      <c r="E7" s="2839"/>
    </row>
    <row r="8" spans="1:5" ht="21" customHeight="1">
      <c r="B8" s="1653" t="s">
        <v>1621</v>
      </c>
      <c r="C8" s="1651"/>
      <c r="E8" s="1654"/>
    </row>
    <row r="9" spans="1:5" ht="20.25" customHeight="1">
      <c r="B9" s="1653" t="s">
        <v>1622</v>
      </c>
      <c r="C9" s="1651"/>
      <c r="E9" s="1652"/>
    </row>
    <row r="10" spans="1:5" ht="18.75">
      <c r="B10" s="1653" t="s">
        <v>1623</v>
      </c>
      <c r="C10" s="1651"/>
      <c r="E10" s="1652"/>
    </row>
    <row r="11" spans="1:5" ht="18.75">
      <c r="B11" s="1653" t="s">
        <v>1624</v>
      </c>
      <c r="C11" s="1651"/>
      <c r="E11" s="1652"/>
    </row>
    <row r="12" spans="1:5" ht="18.75">
      <c r="B12" s="1653" t="s">
        <v>1625</v>
      </c>
      <c r="C12" s="1651"/>
      <c r="E12" s="1652"/>
    </row>
    <row r="13" spans="1:5" ht="18.75">
      <c r="B13" s="1653" t="s">
        <v>1626</v>
      </c>
      <c r="C13" s="1655"/>
      <c r="E13" s="1652"/>
    </row>
    <row r="14" spans="1:5" ht="15.75">
      <c r="B14" s="1656"/>
      <c r="C14" s="1651"/>
    </row>
    <row r="15" spans="1:5" ht="15.75">
      <c r="B15" s="1656"/>
      <c r="C15" s="1651"/>
    </row>
  </sheetData>
  <mergeCells count="3">
    <mergeCell ref="A1:E1"/>
    <mergeCell ref="A2:E2"/>
    <mergeCell ref="A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9E55"/>
  </sheetPr>
  <dimension ref="A1:AB499"/>
  <sheetViews>
    <sheetView rightToLeft="1" view="pageBreakPreview" zoomScale="90" zoomScaleSheetLayoutView="90" workbookViewId="0">
      <selection sqref="A1:XFD1048576"/>
    </sheetView>
  </sheetViews>
  <sheetFormatPr defaultRowHeight="14.25"/>
  <cols>
    <col min="1" max="1" width="46.42578125" style="124" customWidth="1"/>
    <col min="2" max="2" width="11.140625" style="124" bestFit="1" customWidth="1"/>
    <col min="3" max="3" width="11" style="124" bestFit="1" customWidth="1"/>
    <col min="4" max="4" width="11.28515625" style="124" bestFit="1" customWidth="1"/>
    <col min="5" max="5" width="12.28515625" style="124" customWidth="1"/>
    <col min="6" max="6" width="9.85546875" style="29" bestFit="1" customWidth="1"/>
    <col min="7" max="26" width="9.140625" style="29" customWidth="1"/>
    <col min="27" max="16384" width="9.140625" style="124"/>
  </cols>
  <sheetData>
    <row r="1" spans="1:26" ht="24.75" customHeight="1">
      <c r="A1" s="123" t="s">
        <v>728</v>
      </c>
    </row>
    <row r="2" spans="1:26" ht="351" customHeight="1">
      <c r="A2" s="2682" t="s">
        <v>913</v>
      </c>
      <c r="B2" s="2700"/>
      <c r="C2" s="2700"/>
      <c r="D2" s="2700"/>
      <c r="E2" s="2700"/>
    </row>
    <row r="3" spans="1:26" ht="17.25" customHeight="1">
      <c r="A3" s="125"/>
      <c r="B3" s="125"/>
      <c r="C3" s="125"/>
      <c r="D3" s="125"/>
      <c r="E3" s="125"/>
    </row>
    <row r="5" spans="1:26" ht="15">
      <c r="A5" s="2685" t="s">
        <v>578</v>
      </c>
      <c r="B5" s="2685"/>
      <c r="C5" s="2685"/>
      <c r="D5" s="2685"/>
      <c r="E5" s="2685"/>
    </row>
    <row r="6" spans="1:26">
      <c r="A6" s="248" t="s">
        <v>491</v>
      </c>
      <c r="B6" s="126"/>
      <c r="C6" s="126"/>
      <c r="D6" s="126"/>
      <c r="E6" s="127"/>
    </row>
    <row r="7" spans="1:26">
      <c r="A7" s="128" t="s">
        <v>283</v>
      </c>
      <c r="B7" s="247">
        <v>2005</v>
      </c>
      <c r="C7" s="247">
        <v>2008</v>
      </c>
      <c r="D7" s="247" t="s">
        <v>280</v>
      </c>
      <c r="E7" s="247">
        <v>2010</v>
      </c>
      <c r="Z7" s="124"/>
    </row>
    <row r="8" spans="1:26">
      <c r="A8" s="130" t="s">
        <v>286</v>
      </c>
      <c r="B8" s="131">
        <v>199092.974586</v>
      </c>
      <c r="C8" s="131">
        <v>397348.06233399996</v>
      </c>
      <c r="D8" s="132">
        <v>220632.0389941028</v>
      </c>
      <c r="E8" s="133" t="s">
        <v>911</v>
      </c>
      <c r="Z8" s="124"/>
    </row>
    <row r="9" spans="1:26">
      <c r="A9" s="134" t="s">
        <v>127</v>
      </c>
      <c r="B9" s="135">
        <v>187985</v>
      </c>
      <c r="C9" s="135">
        <v>384854</v>
      </c>
      <c r="D9" s="135">
        <v>202437.03265110278</v>
      </c>
      <c r="E9" s="136" t="s">
        <v>911</v>
      </c>
      <c r="Z9" s="124"/>
    </row>
    <row r="10" spans="1:26">
      <c r="A10" s="134" t="s">
        <v>113</v>
      </c>
      <c r="B10" s="91">
        <v>3186.3912770000002</v>
      </c>
      <c r="C10" s="164">
        <v>6252.0257890000003</v>
      </c>
      <c r="D10" s="164">
        <v>9500.8363050000007</v>
      </c>
      <c r="E10" s="164">
        <v>11610.884797999999</v>
      </c>
      <c r="Z10" s="124"/>
    </row>
    <row r="11" spans="1:26">
      <c r="A11" s="134" t="s">
        <v>114</v>
      </c>
      <c r="B11" s="164">
        <v>7921.5833089999996</v>
      </c>
      <c r="C11" s="164">
        <v>6242.0365449999999</v>
      </c>
      <c r="D11" s="164">
        <v>8694.1700380000002</v>
      </c>
      <c r="E11" s="164">
        <v>10991.670990000001</v>
      </c>
      <c r="Z11" s="124"/>
    </row>
    <row r="12" spans="1:26">
      <c r="A12" s="130" t="s">
        <v>115</v>
      </c>
      <c r="B12" s="723">
        <v>35214.291892000001</v>
      </c>
      <c r="C12" s="724">
        <v>90277.039067999998</v>
      </c>
      <c r="D12" s="724">
        <v>93872.167709000001</v>
      </c>
      <c r="E12" s="724">
        <v>86574.122810999994</v>
      </c>
      <c r="Z12" s="124"/>
    </row>
    <row r="13" spans="1:26">
      <c r="A13" s="128" t="s">
        <v>117</v>
      </c>
      <c r="B13" s="137">
        <v>163878.68269399999</v>
      </c>
      <c r="C13" s="137">
        <v>307071.02326599997</v>
      </c>
      <c r="D13" s="137">
        <v>126759.8712851028</v>
      </c>
      <c r="E13" s="138" t="s">
        <v>911</v>
      </c>
      <c r="Z13" s="124"/>
    </row>
    <row r="14" spans="1:26">
      <c r="A14" s="139" t="s">
        <v>282</v>
      </c>
      <c r="B14" s="140"/>
      <c r="C14" s="140"/>
      <c r="D14" s="140"/>
      <c r="E14" s="140"/>
    </row>
    <row r="15" spans="1:26">
      <c r="A15" s="141" t="s">
        <v>579</v>
      </c>
      <c r="B15" s="140"/>
      <c r="C15" s="140"/>
      <c r="D15" s="140"/>
      <c r="E15" s="140"/>
    </row>
    <row r="16" spans="1:26">
      <c r="A16" s="141"/>
      <c r="B16" s="140"/>
      <c r="C16" s="140"/>
      <c r="D16" s="140"/>
      <c r="E16" s="140"/>
    </row>
    <row r="17" spans="1:26" ht="15">
      <c r="A17" s="2685" t="s">
        <v>580</v>
      </c>
      <c r="B17" s="2685"/>
      <c r="C17" s="2685"/>
      <c r="D17" s="2685"/>
      <c r="E17" s="2685"/>
    </row>
    <row r="18" spans="1:26">
      <c r="A18" s="248" t="s">
        <v>315</v>
      </c>
      <c r="B18" s="126"/>
      <c r="C18" s="126"/>
      <c r="D18" s="126"/>
      <c r="E18" s="127"/>
    </row>
    <row r="19" spans="1:26">
      <c r="A19" s="128" t="s">
        <v>283</v>
      </c>
      <c r="B19" s="725">
        <v>2005</v>
      </c>
      <c r="C19" s="725">
        <v>2007</v>
      </c>
      <c r="D19" s="725">
        <v>2008</v>
      </c>
      <c r="E19" s="725" t="s">
        <v>280</v>
      </c>
      <c r="Z19" s="124"/>
    </row>
    <row r="20" spans="1:26">
      <c r="A20" s="130" t="s">
        <v>286</v>
      </c>
      <c r="B20" s="142">
        <v>100</v>
      </c>
      <c r="C20" s="142">
        <v>100</v>
      </c>
      <c r="D20" s="142">
        <v>100</v>
      </c>
      <c r="E20" s="142">
        <v>100</v>
      </c>
      <c r="Z20" s="124"/>
    </row>
    <row r="21" spans="1:26">
      <c r="A21" s="134" t="s">
        <v>127</v>
      </c>
      <c r="B21" s="143">
        <v>84.970892101928726</v>
      </c>
      <c r="C21" s="143">
        <v>81.607405170140538</v>
      </c>
      <c r="D21" s="143">
        <v>81.48638394364049</v>
      </c>
      <c r="E21" s="143">
        <v>70.152333193553474</v>
      </c>
      <c r="Z21" s="124"/>
    </row>
    <row r="22" spans="1:26">
      <c r="A22" s="134" t="s">
        <v>113</v>
      </c>
      <c r="B22" s="144">
        <v>80.230119545887248</v>
      </c>
      <c r="C22" s="144">
        <v>78.291316280568594</v>
      </c>
      <c r="D22" s="144">
        <v>78.924156876560161</v>
      </c>
      <c r="E22" s="144">
        <v>64.367034951048112</v>
      </c>
      <c r="Z22" s="124"/>
    </row>
    <row r="23" spans="1:26">
      <c r="A23" s="134" t="s">
        <v>114</v>
      </c>
      <c r="B23" s="144">
        <v>1.3599199567714568</v>
      </c>
      <c r="C23" s="144">
        <v>1.685673262022281</v>
      </c>
      <c r="D23" s="144">
        <v>1.2821378085386559</v>
      </c>
      <c r="E23" s="144">
        <v>3.0208932352911098</v>
      </c>
      <c r="Z23" s="124"/>
    </row>
    <row r="24" spans="1:26">
      <c r="A24" s="130" t="s">
        <v>115</v>
      </c>
      <c r="B24" s="144">
        <v>3.380852599270022</v>
      </c>
      <c r="C24" s="144">
        <v>1.6304156275496502</v>
      </c>
      <c r="D24" s="144">
        <v>1.2800892585416848</v>
      </c>
      <c r="E24" s="144">
        <v>2.7644050072142412</v>
      </c>
      <c r="Z24" s="124"/>
    </row>
    <row r="25" spans="1:26">
      <c r="A25" s="128" t="s">
        <v>117</v>
      </c>
      <c r="B25" s="726">
        <v>15.029107898071272</v>
      </c>
      <c r="C25" s="726">
        <v>18.392594829859469</v>
      </c>
      <c r="D25" s="726">
        <v>18.51361605635951</v>
      </c>
      <c r="E25" s="726">
        <v>29.847666806446533</v>
      </c>
      <c r="Z25" s="124"/>
    </row>
    <row r="26" spans="1:26">
      <c r="A26" s="139" t="s">
        <v>282</v>
      </c>
      <c r="B26" s="140"/>
      <c r="C26" s="140"/>
      <c r="D26" s="140"/>
      <c r="E26" s="140"/>
    </row>
    <row r="27" spans="1:26">
      <c r="A27" s="141" t="s">
        <v>579</v>
      </c>
      <c r="B27" s="140"/>
      <c r="C27" s="140"/>
      <c r="D27" s="140"/>
      <c r="E27" s="140"/>
    </row>
    <row r="28" spans="1:26">
      <c r="A28" s="141"/>
      <c r="B28" s="140"/>
      <c r="C28" s="140"/>
      <c r="D28" s="140"/>
      <c r="E28" s="140"/>
    </row>
    <row r="29" spans="1:26" ht="15">
      <c r="A29" s="2686" t="s">
        <v>830</v>
      </c>
      <c r="B29" s="2686"/>
      <c r="C29" s="2686"/>
      <c r="D29" s="2686"/>
      <c r="E29" s="2686"/>
    </row>
    <row r="30" spans="1:26">
      <c r="A30" s="145"/>
      <c r="B30" s="140"/>
      <c r="C30" s="140"/>
      <c r="D30" s="140"/>
      <c r="E30" s="140"/>
    </row>
    <row r="31" spans="1:26">
      <c r="A31" s="145"/>
      <c r="B31" s="140"/>
      <c r="C31" s="140"/>
      <c r="D31" s="140"/>
      <c r="E31" s="140"/>
    </row>
    <row r="32" spans="1:26">
      <c r="A32" s="145"/>
      <c r="B32" s="140"/>
      <c r="C32" s="140"/>
      <c r="D32" s="140"/>
      <c r="E32" s="140"/>
    </row>
    <row r="33" spans="1:8">
      <c r="A33" s="145"/>
      <c r="B33" s="140"/>
      <c r="C33" s="140"/>
      <c r="D33" s="140"/>
      <c r="E33" s="140"/>
    </row>
    <row r="34" spans="1:8">
      <c r="A34" s="145"/>
      <c r="B34" s="140"/>
      <c r="C34" s="140"/>
      <c r="D34" s="140"/>
      <c r="E34" s="140"/>
    </row>
    <row r="35" spans="1:8">
      <c r="A35" s="145"/>
      <c r="B35" s="140"/>
      <c r="C35" s="140"/>
      <c r="D35" s="140"/>
      <c r="E35" s="140"/>
    </row>
    <row r="36" spans="1:8">
      <c r="A36" s="145"/>
      <c r="B36" s="140"/>
      <c r="C36" s="140"/>
      <c r="D36" s="140"/>
      <c r="E36" s="140"/>
    </row>
    <row r="37" spans="1:8">
      <c r="A37" s="145"/>
      <c r="B37" s="140"/>
      <c r="C37" s="140"/>
      <c r="D37" s="140"/>
      <c r="E37" s="140"/>
    </row>
    <row r="38" spans="1:8">
      <c r="A38" s="145"/>
      <c r="B38" s="140"/>
      <c r="C38" s="140"/>
      <c r="D38" s="140"/>
      <c r="E38" s="140"/>
    </row>
    <row r="39" spans="1:8">
      <c r="A39" s="145"/>
      <c r="B39" s="140"/>
      <c r="C39" s="140"/>
      <c r="D39" s="140"/>
      <c r="E39" s="140"/>
    </row>
    <row r="40" spans="1:8">
      <c r="A40" s="145"/>
      <c r="B40" s="140"/>
      <c r="C40" s="140"/>
      <c r="D40" s="140"/>
      <c r="E40" s="140"/>
    </row>
    <row r="41" spans="1:8">
      <c r="A41" s="145"/>
      <c r="B41" s="140"/>
      <c r="C41" s="140"/>
      <c r="D41" s="140"/>
      <c r="E41" s="140"/>
    </row>
    <row r="42" spans="1:8">
      <c r="A42" s="145"/>
      <c r="B42" s="140"/>
      <c r="C42" s="140"/>
      <c r="D42" s="140"/>
      <c r="E42" s="140"/>
    </row>
    <row r="43" spans="1:8">
      <c r="A43" s="145"/>
      <c r="B43" s="140"/>
      <c r="C43" s="140"/>
      <c r="D43" s="140"/>
      <c r="E43" s="140"/>
    </row>
    <row r="44" spans="1:8">
      <c r="A44" s="145"/>
      <c r="B44" s="140"/>
      <c r="C44" s="140"/>
      <c r="D44" s="140"/>
      <c r="E44" s="140"/>
    </row>
    <row r="45" spans="1:8" ht="15">
      <c r="A45" s="2686" t="s">
        <v>607</v>
      </c>
      <c r="B45" s="2686"/>
      <c r="C45" s="2686"/>
      <c r="D45" s="2686"/>
      <c r="E45" s="2686"/>
    </row>
    <row r="46" spans="1:8">
      <c r="A46" s="248" t="s">
        <v>491</v>
      </c>
      <c r="B46" s="126"/>
      <c r="C46" s="126"/>
      <c r="D46" s="126"/>
      <c r="E46" s="29"/>
    </row>
    <row r="47" spans="1:8">
      <c r="A47" s="48" t="s">
        <v>283</v>
      </c>
      <c r="B47" s="48" t="s">
        <v>150</v>
      </c>
      <c r="C47" s="48" t="s">
        <v>114</v>
      </c>
      <c r="D47" s="48" t="s">
        <v>115</v>
      </c>
      <c r="E47" s="48" t="s">
        <v>151</v>
      </c>
    </row>
    <row r="48" spans="1:8">
      <c r="A48" s="687" t="s">
        <v>285</v>
      </c>
      <c r="B48" s="146">
        <v>11610.884798000001</v>
      </c>
      <c r="C48" s="146">
        <v>10991.670990000001</v>
      </c>
      <c r="D48" s="146">
        <v>86574.122811000008</v>
      </c>
      <c r="E48" s="147">
        <v>-63971.567023000003</v>
      </c>
      <c r="F48" s="99"/>
      <c r="G48" s="99"/>
      <c r="H48" s="99"/>
    </row>
    <row r="49" spans="1:8">
      <c r="A49" s="489" t="s">
        <v>129</v>
      </c>
      <c r="B49" s="250">
        <v>112.270416</v>
      </c>
      <c r="C49" s="148">
        <v>20.673280999999999</v>
      </c>
      <c r="D49" s="250">
        <v>1891.752641</v>
      </c>
      <c r="E49" s="251">
        <v>-1758.8089440000001</v>
      </c>
      <c r="F49" s="99"/>
      <c r="G49" s="99"/>
      <c r="H49" s="99"/>
    </row>
    <row r="50" spans="1:8">
      <c r="A50" s="458" t="s">
        <v>130</v>
      </c>
      <c r="B50" s="250">
        <v>60.009157000000002</v>
      </c>
      <c r="C50" s="148">
        <v>64.976737</v>
      </c>
      <c r="D50" s="250">
        <v>2816.4591140000002</v>
      </c>
      <c r="E50" s="251">
        <v>-2691.4732200000003</v>
      </c>
      <c r="F50" s="99"/>
      <c r="G50" s="99"/>
      <c r="H50" s="99"/>
    </row>
    <row r="51" spans="1:8">
      <c r="A51" s="458" t="s">
        <v>131</v>
      </c>
      <c r="B51" s="250">
        <v>154.475179</v>
      </c>
      <c r="C51" s="148">
        <v>1.106066</v>
      </c>
      <c r="D51" s="250">
        <v>328.25320499999998</v>
      </c>
      <c r="E51" s="251">
        <v>-172.67195999999998</v>
      </c>
      <c r="F51" s="99"/>
      <c r="G51" s="99"/>
      <c r="H51" s="99"/>
    </row>
    <row r="52" spans="1:8">
      <c r="A52" s="458" t="s">
        <v>132</v>
      </c>
      <c r="B52" s="250">
        <v>181.10819599999999</v>
      </c>
      <c r="C52" s="148">
        <v>28.415856999999999</v>
      </c>
      <c r="D52" s="250">
        <v>1581.9159749999999</v>
      </c>
      <c r="E52" s="251">
        <v>-1372.3919219999998</v>
      </c>
      <c r="F52" s="99"/>
      <c r="G52" s="99"/>
      <c r="H52" s="99"/>
    </row>
    <row r="53" spans="1:8">
      <c r="A53" s="458" t="s">
        <v>133</v>
      </c>
      <c r="B53" s="250">
        <v>35.912781000000003</v>
      </c>
      <c r="C53" s="148">
        <v>31.878231</v>
      </c>
      <c r="D53" s="250">
        <v>2456.2825979999998</v>
      </c>
      <c r="E53" s="251">
        <v>-2388.4915859999996</v>
      </c>
      <c r="F53" s="99"/>
      <c r="G53" s="99"/>
      <c r="H53" s="99"/>
    </row>
    <row r="54" spans="1:8">
      <c r="A54" s="458" t="s">
        <v>134</v>
      </c>
      <c r="B54" s="250">
        <v>508.94534499999997</v>
      </c>
      <c r="C54" s="148">
        <v>469.75717200000003</v>
      </c>
      <c r="D54" s="250">
        <v>4102.7179660000002</v>
      </c>
      <c r="E54" s="251">
        <v>-3124.0154490000004</v>
      </c>
      <c r="F54" s="99"/>
      <c r="G54" s="99"/>
      <c r="H54" s="99"/>
    </row>
    <row r="55" spans="1:8">
      <c r="A55" s="458" t="s">
        <v>135</v>
      </c>
      <c r="B55" s="250">
        <v>2147.805777</v>
      </c>
      <c r="C55" s="148">
        <v>124.11964</v>
      </c>
      <c r="D55" s="250">
        <v>4303.7316639999999</v>
      </c>
      <c r="E55" s="251">
        <v>-2031.806247</v>
      </c>
      <c r="F55" s="99"/>
      <c r="G55" s="99"/>
      <c r="H55" s="99"/>
    </row>
    <row r="56" spans="1:8">
      <c r="A56" s="458" t="s">
        <v>136</v>
      </c>
      <c r="B56" s="250">
        <v>1.389219</v>
      </c>
      <c r="C56" s="148">
        <v>60.324831000000003</v>
      </c>
      <c r="D56" s="250">
        <v>70.100847999999999</v>
      </c>
      <c r="E56" s="251">
        <v>-8.3867979999999989</v>
      </c>
      <c r="F56" s="99"/>
      <c r="G56" s="99"/>
      <c r="H56" s="99"/>
    </row>
    <row r="57" spans="1:8">
      <c r="A57" s="458" t="s">
        <v>894</v>
      </c>
      <c r="B57" s="250">
        <v>11.487769999999999</v>
      </c>
      <c r="C57" s="148">
        <v>85.715501000000003</v>
      </c>
      <c r="D57" s="250">
        <v>492.13311399999998</v>
      </c>
      <c r="E57" s="251">
        <v>-394.92984300000001</v>
      </c>
      <c r="F57" s="99"/>
      <c r="G57" s="99"/>
      <c r="H57" s="99"/>
    </row>
    <row r="58" spans="1:8">
      <c r="A58" s="458" t="s">
        <v>138</v>
      </c>
      <c r="B58" s="250">
        <v>184.10165799999999</v>
      </c>
      <c r="C58" s="148">
        <v>228.507071</v>
      </c>
      <c r="D58" s="250">
        <v>1356.3169330000001</v>
      </c>
      <c r="E58" s="251">
        <v>-943.70820400000002</v>
      </c>
      <c r="F58" s="99"/>
      <c r="G58" s="99"/>
      <c r="H58" s="99"/>
    </row>
    <row r="59" spans="1:8">
      <c r="A59" s="458" t="s">
        <v>139</v>
      </c>
      <c r="B59" s="250">
        <v>69.956659999999999</v>
      </c>
      <c r="C59" s="148">
        <v>1373.564406</v>
      </c>
      <c r="D59" s="250">
        <v>903.19698300000005</v>
      </c>
      <c r="E59" s="251">
        <v>540.32408299999997</v>
      </c>
      <c r="F59" s="99"/>
      <c r="G59" s="99"/>
      <c r="H59" s="99"/>
    </row>
    <row r="60" spans="1:8">
      <c r="A60" s="458" t="s">
        <v>140</v>
      </c>
      <c r="B60" s="250">
        <v>9.0796050000000008</v>
      </c>
      <c r="C60" s="148">
        <v>65.565545</v>
      </c>
      <c r="D60" s="250">
        <v>118.149643</v>
      </c>
      <c r="E60" s="251">
        <v>-43.504492999999997</v>
      </c>
      <c r="F60" s="99"/>
      <c r="G60" s="99"/>
      <c r="H60" s="99"/>
    </row>
    <row r="61" spans="1:8">
      <c r="A61" s="458" t="s">
        <v>141</v>
      </c>
      <c r="B61" s="250">
        <v>398.98666500000002</v>
      </c>
      <c r="C61" s="148">
        <v>46.485922000000002</v>
      </c>
      <c r="D61" s="250">
        <v>2001.958376</v>
      </c>
      <c r="E61" s="251">
        <v>-1556.4857890000001</v>
      </c>
      <c r="F61" s="99"/>
      <c r="G61" s="99"/>
      <c r="H61" s="99"/>
    </row>
    <row r="62" spans="1:8">
      <c r="A62" s="458" t="s">
        <v>895</v>
      </c>
      <c r="B62" s="250">
        <v>12.266532</v>
      </c>
      <c r="C62" s="148">
        <v>11.69027</v>
      </c>
      <c r="D62" s="250">
        <v>211.08288200000001</v>
      </c>
      <c r="E62" s="251">
        <v>-187.12608</v>
      </c>
      <c r="F62" s="99"/>
      <c r="G62" s="99"/>
      <c r="H62" s="99"/>
    </row>
    <row r="63" spans="1:8">
      <c r="A63" s="458" t="s">
        <v>143</v>
      </c>
      <c r="B63" s="250">
        <v>1414.2740240000001</v>
      </c>
      <c r="C63" s="148">
        <v>376.01721300000003</v>
      </c>
      <c r="D63" s="250">
        <v>15780.297654</v>
      </c>
      <c r="E63" s="251">
        <v>-13990.006417000001</v>
      </c>
      <c r="F63" s="99"/>
      <c r="G63" s="99"/>
      <c r="H63" s="99"/>
    </row>
    <row r="64" spans="1:8">
      <c r="A64" s="458" t="s">
        <v>533</v>
      </c>
      <c r="B64" s="250">
        <v>553.421469</v>
      </c>
      <c r="C64" s="148">
        <v>5837.0932970000003</v>
      </c>
      <c r="D64" s="250">
        <v>24553.533385999999</v>
      </c>
      <c r="E64" s="251">
        <v>-18163.018619999999</v>
      </c>
      <c r="F64" s="99"/>
      <c r="G64" s="99"/>
      <c r="H64" s="99"/>
    </row>
    <row r="65" spans="1:8">
      <c r="A65" s="458" t="s">
        <v>145</v>
      </c>
      <c r="B65" s="250">
        <v>5699.3882039999999</v>
      </c>
      <c r="C65" s="148">
        <v>1397.9373270000001</v>
      </c>
      <c r="D65" s="250">
        <v>20751.440618000001</v>
      </c>
      <c r="E65" s="251">
        <v>-13654.115087</v>
      </c>
      <c r="F65" s="99"/>
      <c r="G65" s="99"/>
      <c r="H65" s="99"/>
    </row>
    <row r="66" spans="1:8">
      <c r="A66" s="458" t="s">
        <v>146</v>
      </c>
      <c r="B66" s="250">
        <v>8.3352050000000002</v>
      </c>
      <c r="C66" s="148">
        <v>176.11429100000001</v>
      </c>
      <c r="D66" s="250">
        <v>1680.962311</v>
      </c>
      <c r="E66" s="251">
        <v>-1496.512815</v>
      </c>
      <c r="F66" s="99"/>
      <c r="G66" s="99"/>
      <c r="H66" s="99"/>
    </row>
    <row r="67" spans="1:8">
      <c r="A67" s="458" t="s">
        <v>896</v>
      </c>
      <c r="B67" s="250">
        <v>36.075572999999999</v>
      </c>
      <c r="C67" s="148">
        <v>3.6075569999999999</v>
      </c>
      <c r="D67" s="250">
        <v>370.75095599999997</v>
      </c>
      <c r="E67" s="251">
        <v>-331.06782599999997</v>
      </c>
      <c r="F67" s="99"/>
      <c r="G67" s="99"/>
      <c r="H67" s="99"/>
    </row>
    <row r="68" spans="1:8">
      <c r="A68" s="458" t="s">
        <v>148</v>
      </c>
      <c r="B68" s="250">
        <v>10.001275</v>
      </c>
      <c r="C68" s="148">
        <v>143.12419600000001</v>
      </c>
      <c r="D68" s="250">
        <v>725.04208800000004</v>
      </c>
      <c r="E68" s="251">
        <v>-571.91661700000009</v>
      </c>
      <c r="F68" s="99"/>
      <c r="G68" s="99"/>
      <c r="H68" s="99"/>
    </row>
    <row r="69" spans="1:8">
      <c r="A69" s="515" t="s">
        <v>149</v>
      </c>
      <c r="B69" s="252">
        <v>1.5940879999999999</v>
      </c>
      <c r="C69" s="149">
        <v>444.996579</v>
      </c>
      <c r="D69" s="252">
        <v>78.043856000000005</v>
      </c>
      <c r="E69" s="253">
        <v>368.54681099999999</v>
      </c>
      <c r="F69" s="99"/>
      <c r="G69" s="99"/>
      <c r="H69" s="99"/>
    </row>
    <row r="70" spans="1:8">
      <c r="A70" s="139" t="s">
        <v>282</v>
      </c>
      <c r="B70" s="65"/>
      <c r="C70" s="65"/>
      <c r="D70" s="65"/>
      <c r="E70" s="150"/>
    </row>
    <row r="71" spans="1:8">
      <c r="A71" s="145"/>
      <c r="B71" s="151"/>
      <c r="C71" s="151"/>
      <c r="D71" s="151"/>
      <c r="E71" s="151"/>
    </row>
    <row r="72" spans="1:8" ht="15">
      <c r="A72" s="2685" t="s">
        <v>608</v>
      </c>
      <c r="B72" s="2685"/>
      <c r="C72" s="2685"/>
      <c r="D72" s="2685"/>
      <c r="E72" s="2685"/>
    </row>
    <row r="73" spans="1:8" ht="15">
      <c r="A73" s="141" t="s">
        <v>315</v>
      </c>
      <c r="B73" s="685"/>
      <c r="C73" s="685"/>
      <c r="D73" s="685"/>
      <c r="E73" s="685"/>
    </row>
    <row r="74" spans="1:8">
      <c r="A74" s="47" t="s">
        <v>152</v>
      </c>
      <c r="B74" s="47">
        <v>2005</v>
      </c>
      <c r="C74" s="47">
        <v>2008</v>
      </c>
      <c r="D74" s="47">
        <v>2009</v>
      </c>
      <c r="E74" s="47">
        <v>2010</v>
      </c>
    </row>
    <row r="75" spans="1:8">
      <c r="A75" s="687" t="s">
        <v>285</v>
      </c>
      <c r="B75" s="152">
        <v>9.0485740470728757</v>
      </c>
      <c r="C75" s="152">
        <v>6.9253699017610693</v>
      </c>
      <c r="D75" s="152">
        <v>10.121036179626284</v>
      </c>
      <c r="E75" s="152">
        <v>13.411495746076142</v>
      </c>
    </row>
    <row r="76" spans="1:8">
      <c r="A76" s="727" t="s">
        <v>129</v>
      </c>
      <c r="B76" s="153">
        <v>4.9632881203022929</v>
      </c>
      <c r="C76" s="154">
        <v>5.3982976759466705</v>
      </c>
      <c r="D76" s="155">
        <v>6.047952267875587</v>
      </c>
      <c r="E76" s="254">
        <v>5.9347302372815873</v>
      </c>
    </row>
    <row r="77" spans="1:8">
      <c r="A77" s="727" t="s">
        <v>130</v>
      </c>
      <c r="B77" s="153">
        <v>2.7132780537026218</v>
      </c>
      <c r="C77" s="154">
        <v>2.9995078999070572</v>
      </c>
      <c r="D77" s="155">
        <v>1.3127625943421415</v>
      </c>
      <c r="E77" s="254">
        <v>2.1306596180185133</v>
      </c>
    </row>
    <row r="78" spans="1:8">
      <c r="A78" s="727" t="s">
        <v>131</v>
      </c>
      <c r="B78" s="153">
        <v>68.852283968432289</v>
      </c>
      <c r="C78" s="154">
        <v>50.506570690190159</v>
      </c>
      <c r="D78" s="155">
        <v>40.116021955714658</v>
      </c>
      <c r="E78" s="254">
        <v>47.059762600033103</v>
      </c>
    </row>
    <row r="79" spans="1:8">
      <c r="A79" s="727" t="s">
        <v>132</v>
      </c>
      <c r="B79" s="153">
        <v>5.8794427859459857</v>
      </c>
      <c r="C79" s="154">
        <v>10.494901113396047</v>
      </c>
      <c r="D79" s="155">
        <v>10.174123096014037</v>
      </c>
      <c r="E79" s="254">
        <v>11.448660918921437</v>
      </c>
    </row>
    <row r="80" spans="1:8">
      <c r="A80" s="727" t="s">
        <v>133</v>
      </c>
      <c r="B80" s="153">
        <v>12.596611022076617</v>
      </c>
      <c r="C80" s="154">
        <v>5.6549624424530842</v>
      </c>
      <c r="D80" s="155">
        <v>2.6945060176239815</v>
      </c>
      <c r="E80" s="254">
        <v>1.4620785502955391</v>
      </c>
    </row>
    <row r="81" spans="1:5">
      <c r="A81" s="727" t="s">
        <v>134</v>
      </c>
      <c r="B81" s="153">
        <v>5.942950069127626</v>
      </c>
      <c r="C81" s="154">
        <v>5.0241877290060311</v>
      </c>
      <c r="D81" s="155">
        <v>6.0083177783202899</v>
      </c>
      <c r="E81" s="254">
        <v>12.405077541710796</v>
      </c>
    </row>
    <row r="82" spans="1:5">
      <c r="A82" s="727" t="s">
        <v>135</v>
      </c>
      <c r="B82" s="153">
        <v>82.22055634435516</v>
      </c>
      <c r="C82" s="154">
        <v>73.469484894364484</v>
      </c>
      <c r="D82" s="155">
        <v>64.838422421759375</v>
      </c>
      <c r="E82" s="254">
        <v>49.905661985528475</v>
      </c>
    </row>
    <row r="83" spans="1:5">
      <c r="A83" s="727" t="s">
        <v>136</v>
      </c>
      <c r="B83" s="153">
        <v>8.2764213835181852</v>
      </c>
      <c r="C83" s="153">
        <v>7.9247664805680431</v>
      </c>
      <c r="D83" s="156">
        <v>1.6722695407894121</v>
      </c>
      <c r="E83" s="254">
        <v>1.9817435018760401</v>
      </c>
    </row>
    <row r="84" spans="1:5">
      <c r="A84" s="727" t="s">
        <v>894</v>
      </c>
      <c r="B84" s="153">
        <v>10.219931448935929</v>
      </c>
      <c r="C84" s="154">
        <v>0.58317342649165282</v>
      </c>
      <c r="D84" s="155">
        <v>0.70401445321527389</v>
      </c>
      <c r="E84" s="254">
        <v>2.334281045757876</v>
      </c>
    </row>
    <row r="85" spans="1:5">
      <c r="A85" s="727" t="s">
        <v>534</v>
      </c>
      <c r="B85" s="153">
        <v>16.633518920499842</v>
      </c>
      <c r="C85" s="154">
        <v>20.875324245873941</v>
      </c>
      <c r="D85" s="155">
        <v>20.48697909572908</v>
      </c>
      <c r="E85" s="254">
        <v>13.57364591716706</v>
      </c>
    </row>
    <row r="86" spans="1:5">
      <c r="A86" s="727" t="s">
        <v>139</v>
      </c>
      <c r="B86" s="153">
        <v>5.8217581233596096</v>
      </c>
      <c r="C86" s="154">
        <v>8.6499725278727109</v>
      </c>
      <c r="D86" s="155">
        <v>3.4316436721553671</v>
      </c>
      <c r="E86" s="254">
        <v>7.7454488131300581</v>
      </c>
    </row>
    <row r="87" spans="1:5">
      <c r="A87" s="727" t="s">
        <v>140</v>
      </c>
      <c r="B87" s="153">
        <v>0.36867748849334553</v>
      </c>
      <c r="C87" s="154">
        <v>4.4177889272896804</v>
      </c>
      <c r="D87" s="155">
        <v>5.1806657446666842</v>
      </c>
      <c r="E87" s="254">
        <v>7.6848349004321577</v>
      </c>
    </row>
    <row r="88" spans="1:5">
      <c r="A88" s="727" t="s">
        <v>141</v>
      </c>
      <c r="B88" s="153">
        <v>8.4028290355404867</v>
      </c>
      <c r="C88" s="154">
        <v>12.132762531895297</v>
      </c>
      <c r="D88" s="155">
        <v>10.239380203556529</v>
      </c>
      <c r="E88" s="254">
        <v>19.929818211165447</v>
      </c>
    </row>
    <row r="89" spans="1:5">
      <c r="A89" s="727" t="s">
        <v>142</v>
      </c>
      <c r="B89" s="153">
        <v>3.6745210659383152</v>
      </c>
      <c r="C89" s="154">
        <v>15.111741252167393</v>
      </c>
      <c r="D89" s="155">
        <v>1.2521621630918949</v>
      </c>
      <c r="E89" s="254">
        <v>5.8112395869220697</v>
      </c>
    </row>
    <row r="90" spans="1:5">
      <c r="A90" s="727" t="s">
        <v>143</v>
      </c>
      <c r="B90" s="153">
        <v>4.2263397807969909</v>
      </c>
      <c r="C90" s="154">
        <v>3.8523266708785808</v>
      </c>
      <c r="D90" s="155">
        <v>7.9235337632279386</v>
      </c>
      <c r="E90" s="254">
        <v>8.9622772333543974</v>
      </c>
    </row>
    <row r="91" spans="1:5">
      <c r="A91" s="727" t="s">
        <v>144</v>
      </c>
      <c r="B91" s="153">
        <v>2.8562402500954533</v>
      </c>
      <c r="C91" s="154">
        <v>1.8634851465981885</v>
      </c>
      <c r="D91" s="155">
        <v>2.3006896159179844</v>
      </c>
      <c r="E91" s="254">
        <v>2.2539382022937331</v>
      </c>
    </row>
    <row r="92" spans="1:5">
      <c r="A92" s="727" t="s">
        <v>145</v>
      </c>
      <c r="B92" s="153">
        <v>0.52069055431870048</v>
      </c>
      <c r="C92" s="154">
        <v>0.39142909658234976</v>
      </c>
      <c r="D92" s="155">
        <v>16.566415736959087</v>
      </c>
      <c r="E92" s="254">
        <v>27.465024279115806</v>
      </c>
    </row>
    <row r="93" spans="1:5">
      <c r="A93" s="727" t="s">
        <v>146</v>
      </c>
      <c r="B93" s="153">
        <v>1.4641867535815898</v>
      </c>
      <c r="C93" s="154">
        <v>3.0604233164752479</v>
      </c>
      <c r="D93" s="155">
        <v>2.1785344360881336</v>
      </c>
      <c r="E93" s="254">
        <v>0.49585912458926029</v>
      </c>
    </row>
    <row r="94" spans="1:5">
      <c r="A94" s="727" t="s">
        <v>896</v>
      </c>
      <c r="B94" s="153">
        <v>0.31646826273620754</v>
      </c>
      <c r="C94" s="154">
        <v>22.316335448395808</v>
      </c>
      <c r="D94" s="155">
        <v>1.6252419312744071</v>
      </c>
      <c r="E94" s="254">
        <v>9.7304059278002253</v>
      </c>
    </row>
    <row r="95" spans="1:5">
      <c r="A95" s="727" t="s">
        <v>148</v>
      </c>
      <c r="B95" s="153">
        <v>4.7127272709556332</v>
      </c>
      <c r="C95" s="154">
        <v>1.5221834806941712</v>
      </c>
      <c r="D95" s="155">
        <v>2.3172065558184083</v>
      </c>
      <c r="E95" s="254">
        <v>1.3794061290411597</v>
      </c>
    </row>
    <row r="96" spans="1:5">
      <c r="A96" s="728" t="s">
        <v>149</v>
      </c>
      <c r="B96" s="153">
        <v>4.2752573905195872</v>
      </c>
      <c r="C96" s="154">
        <v>0.94711736273880454</v>
      </c>
      <c r="D96" s="155">
        <v>0.25705301337387437</v>
      </c>
      <c r="E96" s="78">
        <v>2.0425541249525137</v>
      </c>
    </row>
    <row r="97" spans="1:5">
      <c r="A97" s="139" t="s">
        <v>282</v>
      </c>
      <c r="B97" s="157"/>
      <c r="C97" s="157"/>
      <c r="D97" s="157"/>
      <c r="E97" s="29"/>
    </row>
    <row r="98" spans="1:5">
      <c r="A98" s="65"/>
      <c r="B98" s="65"/>
      <c r="C98" s="65"/>
      <c r="D98" s="65"/>
      <c r="E98" s="29"/>
    </row>
    <row r="100" spans="1:5" ht="15">
      <c r="A100" s="2685" t="s">
        <v>581</v>
      </c>
      <c r="B100" s="2685"/>
      <c r="C100" s="2685"/>
      <c r="D100" s="2685"/>
      <c r="E100" s="2685"/>
    </row>
    <row r="101" spans="1:5" ht="15">
      <c r="A101" s="248" t="s">
        <v>491</v>
      </c>
      <c r="B101" s="126"/>
      <c r="C101" s="126"/>
      <c r="D101" s="126"/>
      <c r="E101" s="158"/>
    </row>
    <row r="102" spans="1:5">
      <c r="A102" s="159" t="s">
        <v>153</v>
      </c>
      <c r="B102" s="256"/>
      <c r="C102" s="47">
        <v>2008</v>
      </c>
      <c r="D102" s="257">
        <v>2009</v>
      </c>
      <c r="E102" s="257">
        <v>2010</v>
      </c>
    </row>
    <row r="103" spans="1:5">
      <c r="A103" s="159" t="s">
        <v>285</v>
      </c>
      <c r="B103" s="258"/>
      <c r="C103" s="160">
        <v>6252.0257890000003</v>
      </c>
      <c r="D103" s="160">
        <v>9500.8363050000007</v>
      </c>
      <c r="E103" s="160">
        <v>11610.884797999999</v>
      </c>
    </row>
    <row r="104" spans="1:5">
      <c r="A104" s="727" t="s">
        <v>186</v>
      </c>
      <c r="B104" s="258"/>
      <c r="C104" s="75">
        <v>16.410834000000001</v>
      </c>
      <c r="D104" s="75">
        <v>17.150382</v>
      </c>
      <c r="E104" s="161">
        <v>21.299734000000001</v>
      </c>
    </row>
    <row r="105" spans="1:5">
      <c r="A105" s="727" t="s">
        <v>154</v>
      </c>
      <c r="B105" s="258"/>
      <c r="C105" s="75">
        <v>521.07030499999996</v>
      </c>
      <c r="D105" s="75">
        <v>385.83199000000002</v>
      </c>
      <c r="E105" s="161">
        <v>493.54550499999999</v>
      </c>
    </row>
    <row r="106" spans="1:5">
      <c r="A106" s="727" t="s">
        <v>548</v>
      </c>
      <c r="B106" s="258"/>
      <c r="C106" s="75">
        <v>5549.5506740000001</v>
      </c>
      <c r="D106" s="217">
        <v>8838.3333789999997</v>
      </c>
      <c r="E106" s="161">
        <v>10319.497647</v>
      </c>
    </row>
    <row r="107" spans="1:5">
      <c r="A107" s="727" t="s">
        <v>549</v>
      </c>
      <c r="B107" s="258"/>
      <c r="C107" s="75">
        <v>97.169327999999993</v>
      </c>
      <c r="D107" s="75">
        <v>216.14126099999999</v>
      </c>
      <c r="E107" s="161">
        <v>737.74015399999996</v>
      </c>
    </row>
    <row r="108" spans="1:5">
      <c r="A108" s="728" t="s">
        <v>187</v>
      </c>
      <c r="B108" s="256"/>
      <c r="C108" s="259">
        <v>67.824648000000707</v>
      </c>
      <c r="D108" s="260">
        <v>43.379292999999961</v>
      </c>
      <c r="E108" s="162">
        <v>38.801757999999609</v>
      </c>
    </row>
    <row r="109" spans="1:5">
      <c r="A109" s="139" t="s">
        <v>282</v>
      </c>
      <c r="B109" s="140"/>
      <c r="C109" s="140"/>
      <c r="D109" s="140"/>
      <c r="E109" s="140"/>
    </row>
    <row r="110" spans="1:5">
      <c r="A110" s="145"/>
      <c r="B110" s="140"/>
      <c r="C110" s="140"/>
      <c r="D110" s="140"/>
      <c r="E110" s="140"/>
    </row>
    <row r="111" spans="1:5" ht="15">
      <c r="A111" s="2685" t="s">
        <v>829</v>
      </c>
      <c r="B111" s="2685"/>
      <c r="C111" s="2685"/>
      <c r="D111" s="2685"/>
      <c r="E111" s="2685"/>
    </row>
    <row r="112" spans="1:5">
      <c r="A112" s="248" t="s">
        <v>491</v>
      </c>
      <c r="B112" s="126"/>
      <c r="C112" s="126"/>
      <c r="D112" s="126"/>
    </row>
    <row r="113" spans="1:5">
      <c r="A113" s="48" t="s">
        <v>152</v>
      </c>
      <c r="B113" s="247">
        <v>2005</v>
      </c>
      <c r="C113" s="247">
        <v>2008</v>
      </c>
      <c r="D113" s="247">
        <v>2009</v>
      </c>
      <c r="E113" s="247">
        <v>2010</v>
      </c>
    </row>
    <row r="114" spans="1:5">
      <c r="A114" s="687" t="s">
        <v>694</v>
      </c>
      <c r="B114" s="163">
        <v>3186.3912770000002</v>
      </c>
      <c r="C114" s="163">
        <v>6252.0257889999993</v>
      </c>
      <c r="D114" s="163">
        <v>9500.8363050000007</v>
      </c>
      <c r="E114" s="163">
        <v>11610.884798000001</v>
      </c>
    </row>
    <row r="115" spans="1:5">
      <c r="A115" s="727" t="s">
        <v>129</v>
      </c>
      <c r="B115" s="91">
        <v>48.646966999999997</v>
      </c>
      <c r="C115" s="164">
        <v>97.841496000000006</v>
      </c>
      <c r="D115" s="164">
        <v>107.913068</v>
      </c>
      <c r="E115" s="164">
        <v>112.270416</v>
      </c>
    </row>
    <row r="116" spans="1:5">
      <c r="A116" s="727" t="s">
        <v>130</v>
      </c>
      <c r="B116" s="91">
        <v>34.120258999999997</v>
      </c>
      <c r="C116" s="164">
        <v>61.300153000000002</v>
      </c>
      <c r="D116" s="164">
        <v>37.666778000000001</v>
      </c>
      <c r="E116" s="164">
        <v>60.009157000000002</v>
      </c>
    </row>
    <row r="117" spans="1:5">
      <c r="A117" s="727" t="s">
        <v>131</v>
      </c>
      <c r="B117" s="91">
        <v>125.750758</v>
      </c>
      <c r="C117" s="164">
        <v>242.92822799999999</v>
      </c>
      <c r="D117" s="164">
        <v>107.554214</v>
      </c>
      <c r="E117" s="164">
        <v>154.475179</v>
      </c>
    </row>
    <row r="118" spans="1:5">
      <c r="A118" s="727" t="s">
        <v>132</v>
      </c>
      <c r="B118" s="91">
        <v>47.760586000000004</v>
      </c>
      <c r="C118" s="164">
        <v>132.30683400000001</v>
      </c>
      <c r="D118" s="164">
        <v>143.32621700000001</v>
      </c>
      <c r="E118" s="164">
        <v>181.10819599999999</v>
      </c>
    </row>
    <row r="119" spans="1:5">
      <c r="A119" s="727" t="s">
        <v>133</v>
      </c>
      <c r="B119" s="91">
        <v>67.638659000000004</v>
      </c>
      <c r="C119" s="164">
        <v>91.447596000000004</v>
      </c>
      <c r="D119" s="164">
        <v>43.643000999999998</v>
      </c>
      <c r="E119" s="164">
        <v>35.912781000000003</v>
      </c>
    </row>
    <row r="120" spans="1:5">
      <c r="A120" s="727" t="s">
        <v>134</v>
      </c>
      <c r="B120" s="91">
        <v>141.76193599999999</v>
      </c>
      <c r="C120" s="164">
        <v>192.867783</v>
      </c>
      <c r="D120" s="164">
        <v>237.721665</v>
      </c>
      <c r="E120" s="164">
        <v>508.94534499999997</v>
      </c>
    </row>
    <row r="121" spans="1:5">
      <c r="A121" s="727" t="s">
        <v>135</v>
      </c>
      <c r="B121" s="91">
        <v>1874.5171499999999</v>
      </c>
      <c r="C121" s="164">
        <v>3371.4943349999999</v>
      </c>
      <c r="D121" s="164">
        <v>2506.34674</v>
      </c>
      <c r="E121" s="164">
        <v>2147.805777</v>
      </c>
    </row>
    <row r="122" spans="1:5">
      <c r="A122" s="727" t="s">
        <v>136</v>
      </c>
      <c r="B122" s="91">
        <v>8.8472340000000003</v>
      </c>
      <c r="C122" s="91">
        <v>5.1525699999999999</v>
      </c>
      <c r="D122" s="91">
        <v>1.382352</v>
      </c>
      <c r="E122" s="91">
        <v>1.389219</v>
      </c>
    </row>
    <row r="123" spans="1:5">
      <c r="A123" s="727" t="s">
        <v>894</v>
      </c>
      <c r="B123" s="91">
        <v>39.656385999999998</v>
      </c>
      <c r="C123" s="164">
        <v>5.0370650000000001</v>
      </c>
      <c r="D123" s="164">
        <v>3.6432500000000001</v>
      </c>
      <c r="E123" s="164">
        <v>11.487769999999999</v>
      </c>
    </row>
    <row r="124" spans="1:5">
      <c r="A124" s="727" t="s">
        <v>534</v>
      </c>
      <c r="B124" s="91">
        <v>114.883124</v>
      </c>
      <c r="C124" s="164">
        <v>256.05377900000002</v>
      </c>
      <c r="D124" s="164">
        <v>217.88822400000001</v>
      </c>
      <c r="E124" s="164">
        <v>184.10165799999999</v>
      </c>
    </row>
    <row r="125" spans="1:5">
      <c r="A125" s="727" t="s">
        <v>139</v>
      </c>
      <c r="B125" s="91">
        <v>38.511668999999998</v>
      </c>
      <c r="C125" s="164">
        <v>83.549477999999993</v>
      </c>
      <c r="D125" s="164">
        <v>33.405979000000002</v>
      </c>
      <c r="E125" s="164">
        <v>69.956659999999999</v>
      </c>
    </row>
    <row r="126" spans="1:5">
      <c r="A126" s="727" t="s">
        <v>140</v>
      </c>
      <c r="B126" s="91">
        <v>0.39665499999999998</v>
      </c>
      <c r="C126" s="164">
        <v>6.179945</v>
      </c>
      <c r="D126" s="164">
        <v>6.0470319999999997</v>
      </c>
      <c r="E126" s="164">
        <v>9.0796050000000008</v>
      </c>
    </row>
    <row r="127" spans="1:5">
      <c r="A127" s="727" t="s">
        <v>141</v>
      </c>
      <c r="B127" s="91">
        <v>76.395649000000006</v>
      </c>
      <c r="C127" s="164">
        <v>296.85218500000002</v>
      </c>
      <c r="D127" s="164">
        <v>270.37397499999997</v>
      </c>
      <c r="E127" s="164">
        <v>398.98666500000002</v>
      </c>
    </row>
    <row r="128" spans="1:5">
      <c r="A128" s="727" t="s">
        <v>142</v>
      </c>
      <c r="B128" s="91">
        <v>3.9267970000000001</v>
      </c>
      <c r="C128" s="164">
        <v>29.545341000000001</v>
      </c>
      <c r="D128" s="164">
        <v>5.1724309999999996</v>
      </c>
      <c r="E128" s="164">
        <v>12.266532</v>
      </c>
    </row>
    <row r="129" spans="1:5">
      <c r="A129" s="727" t="s">
        <v>492</v>
      </c>
      <c r="B129" s="91">
        <v>229.432096</v>
      </c>
      <c r="C129" s="164">
        <v>715.55438900000001</v>
      </c>
      <c r="D129" s="164">
        <v>1188.4000000000001</v>
      </c>
      <c r="E129" s="164">
        <v>1414.2740240000001</v>
      </c>
    </row>
    <row r="130" spans="1:5">
      <c r="A130" s="727" t="s">
        <v>144</v>
      </c>
      <c r="B130" s="91">
        <v>260.86878000000002</v>
      </c>
      <c r="C130" s="164">
        <v>506.26378099999999</v>
      </c>
      <c r="D130" s="164">
        <v>703.65893800000003</v>
      </c>
      <c r="E130" s="164">
        <v>553.421469</v>
      </c>
    </row>
    <row r="131" spans="1:5">
      <c r="A131" s="727" t="s">
        <v>493</v>
      </c>
      <c r="B131" s="91">
        <v>39.821105000000003</v>
      </c>
      <c r="C131" s="164">
        <v>79.844040000000007</v>
      </c>
      <c r="D131" s="164">
        <v>3814.3</v>
      </c>
      <c r="E131" s="164">
        <v>5699.3882039999999</v>
      </c>
    </row>
    <row r="132" spans="1:5">
      <c r="A132" s="727" t="s">
        <v>146</v>
      </c>
      <c r="B132" s="91">
        <v>11.423543</v>
      </c>
      <c r="C132" s="164">
        <v>46.614331</v>
      </c>
      <c r="D132" s="164">
        <v>45.077041999999999</v>
      </c>
      <c r="E132" s="164">
        <v>8.3352050000000002</v>
      </c>
    </row>
    <row r="133" spans="1:5">
      <c r="A133" s="727" t="s">
        <v>896</v>
      </c>
      <c r="B133" s="91">
        <v>1.1895180000000001</v>
      </c>
      <c r="C133" s="164">
        <v>16.904837000000001</v>
      </c>
      <c r="D133" s="164">
        <v>3.7612869999999998</v>
      </c>
      <c r="E133" s="164">
        <v>36.075572999999999</v>
      </c>
    </row>
    <row r="134" spans="1:5">
      <c r="A134" s="727" t="s">
        <v>148</v>
      </c>
      <c r="B134" s="91">
        <v>20.506913000000001</v>
      </c>
      <c r="C134" s="164">
        <v>12.983871000000001</v>
      </c>
      <c r="D134" s="164">
        <v>22.505759000000001</v>
      </c>
      <c r="E134" s="164">
        <v>10.001275</v>
      </c>
    </row>
    <row r="135" spans="1:5">
      <c r="A135" s="728" t="s">
        <v>494</v>
      </c>
      <c r="B135" s="91">
        <v>0.33549299999999999</v>
      </c>
      <c r="C135" s="164">
        <v>1.303752</v>
      </c>
      <c r="D135" s="165">
        <v>1.0635110000000001</v>
      </c>
      <c r="E135" s="165">
        <v>1.5940879999999999</v>
      </c>
    </row>
    <row r="136" spans="1:5">
      <c r="A136" s="139" t="s">
        <v>126</v>
      </c>
      <c r="B136" s="166"/>
      <c r="C136" s="166"/>
      <c r="D136" s="166"/>
    </row>
    <row r="137" spans="1:5">
      <c r="A137" s="167" t="s">
        <v>535</v>
      </c>
      <c r="B137" s="65"/>
      <c r="C137" s="65"/>
      <c r="D137" s="139"/>
    </row>
    <row r="138" spans="1:5">
      <c r="A138" s="167" t="s">
        <v>618</v>
      </c>
      <c r="B138" s="65"/>
      <c r="C138" s="65"/>
      <c r="D138" s="139"/>
    </row>
    <row r="139" spans="1:5">
      <c r="A139" s="167" t="s">
        <v>523</v>
      </c>
      <c r="B139" s="65"/>
      <c r="C139" s="65"/>
      <c r="D139" s="139"/>
    </row>
    <row r="141" spans="1:5" ht="15">
      <c r="A141" s="2685" t="s">
        <v>828</v>
      </c>
      <c r="B141" s="2685"/>
      <c r="C141" s="2685"/>
      <c r="D141" s="2685"/>
      <c r="E141" s="2685"/>
    </row>
    <row r="142" spans="1:5">
      <c r="A142" s="248" t="s">
        <v>491</v>
      </c>
      <c r="B142" s="168"/>
      <c r="C142" s="168"/>
      <c r="D142" s="168"/>
      <c r="E142" s="168"/>
    </row>
    <row r="143" spans="1:5">
      <c r="A143" s="261" t="s">
        <v>156</v>
      </c>
      <c r="B143" s="2687">
        <v>2009</v>
      </c>
      <c r="C143" s="2687"/>
      <c r="D143" s="2687">
        <v>2010</v>
      </c>
      <c r="E143" s="2687"/>
    </row>
    <row r="144" spans="1:5">
      <c r="A144" s="262"/>
      <c r="B144" s="263" t="s">
        <v>121</v>
      </c>
      <c r="C144" s="263" t="s">
        <v>273</v>
      </c>
      <c r="D144" s="263" t="s">
        <v>121</v>
      </c>
      <c r="E144" s="263" t="s">
        <v>273</v>
      </c>
    </row>
    <row r="145" spans="1:5">
      <c r="A145" s="171" t="s">
        <v>285</v>
      </c>
      <c r="B145" s="80">
        <v>9500.8363050000007</v>
      </c>
      <c r="C145" s="80">
        <v>99.999999999999986</v>
      </c>
      <c r="D145" s="80">
        <v>11610.884797999999</v>
      </c>
      <c r="E145" s="80">
        <v>100</v>
      </c>
    </row>
    <row r="146" spans="1:5">
      <c r="A146" s="727" t="s">
        <v>157</v>
      </c>
      <c r="B146" s="172">
        <v>7585.8175190000002</v>
      </c>
      <c r="C146" s="173">
        <v>79.843681918904494</v>
      </c>
      <c r="D146" s="172">
        <v>5459.5070349999996</v>
      </c>
      <c r="E146" s="173">
        <v>47.020594295625187</v>
      </c>
    </row>
    <row r="147" spans="1:5">
      <c r="A147" s="727" t="s">
        <v>158</v>
      </c>
      <c r="B147" s="172">
        <v>1734.2433020000001</v>
      </c>
      <c r="C147" s="173">
        <v>18.253585751049311</v>
      </c>
      <c r="D147" s="172">
        <v>658.83827699999995</v>
      </c>
      <c r="E147" s="173">
        <v>5.6743158550112076</v>
      </c>
    </row>
    <row r="148" spans="1:5">
      <c r="A148" s="727" t="s">
        <v>582</v>
      </c>
      <c r="B148" s="172">
        <v>29.461326</v>
      </c>
      <c r="C148" s="173">
        <v>0.31009192300782407</v>
      </c>
      <c r="D148" s="172">
        <v>21.886564</v>
      </c>
      <c r="E148" s="173">
        <v>0.18850039752155676</v>
      </c>
    </row>
    <row r="149" spans="1:5">
      <c r="A149" s="174" t="s">
        <v>583</v>
      </c>
      <c r="B149" s="172">
        <v>0</v>
      </c>
      <c r="C149" s="173">
        <v>0</v>
      </c>
      <c r="D149" s="172">
        <v>1.4456260000000001</v>
      </c>
      <c r="E149" s="173">
        <v>1.2450610139969802E-2</v>
      </c>
    </row>
    <row r="150" spans="1:5">
      <c r="A150" s="727" t="s">
        <v>440</v>
      </c>
      <c r="B150" s="172">
        <v>3.427387</v>
      </c>
      <c r="C150" s="173">
        <v>3.6074582173321636E-2</v>
      </c>
      <c r="D150" s="172">
        <v>3.6997429999999998</v>
      </c>
      <c r="E150" s="173">
        <v>3.1864436383326179E-2</v>
      </c>
    </row>
    <row r="151" spans="1:5">
      <c r="A151" s="727" t="s">
        <v>538</v>
      </c>
      <c r="B151" s="172">
        <v>86.505908000000005</v>
      </c>
      <c r="C151" s="173">
        <v>0.91050835129613361</v>
      </c>
      <c r="D151" s="172">
        <v>2636.6592959999998</v>
      </c>
      <c r="E151" s="173">
        <v>22.708513105342067</v>
      </c>
    </row>
    <row r="152" spans="1:5">
      <c r="A152" s="727" t="s">
        <v>584</v>
      </c>
      <c r="B152" s="172">
        <v>8.2084000000000004E-2</v>
      </c>
      <c r="C152" s="173">
        <v>8.6396604851303146E-4</v>
      </c>
      <c r="D152" s="172">
        <v>0</v>
      </c>
      <c r="E152" s="173">
        <v>0</v>
      </c>
    </row>
    <row r="153" spans="1:5">
      <c r="A153" s="727" t="s">
        <v>585</v>
      </c>
      <c r="B153" s="172">
        <v>0</v>
      </c>
      <c r="C153" s="173">
        <v>0</v>
      </c>
      <c r="D153" s="172">
        <v>0</v>
      </c>
      <c r="E153" s="173">
        <v>0</v>
      </c>
    </row>
    <row r="154" spans="1:5">
      <c r="A154" s="727" t="s">
        <v>586</v>
      </c>
      <c r="B154" s="172">
        <v>11.730573</v>
      </c>
      <c r="C154" s="173">
        <v>0.12346884656697597</v>
      </c>
      <c r="D154" s="172">
        <v>27.021850000000001</v>
      </c>
      <c r="E154" s="173">
        <v>0.23272860311777938</v>
      </c>
    </row>
    <row r="155" spans="1:5">
      <c r="A155" s="727" t="s">
        <v>587</v>
      </c>
      <c r="B155" s="172">
        <v>0</v>
      </c>
      <c r="C155" s="173">
        <v>0</v>
      </c>
      <c r="D155" s="172">
        <v>0</v>
      </c>
      <c r="E155" s="173">
        <v>0</v>
      </c>
    </row>
    <row r="156" spans="1:5">
      <c r="A156" s="728" t="s">
        <v>588</v>
      </c>
      <c r="B156" s="175">
        <v>49.568206000000004</v>
      </c>
      <c r="C156" s="176">
        <v>0.52172466095341286</v>
      </c>
      <c r="D156" s="175">
        <v>2801.826407</v>
      </c>
      <c r="E156" s="176">
        <v>24.131032696858906</v>
      </c>
    </row>
    <row r="157" spans="1:5">
      <c r="A157" s="166" t="s">
        <v>126</v>
      </c>
      <c r="B157" s="177"/>
      <c r="C157" s="177"/>
      <c r="D157" s="177"/>
      <c r="E157" s="177"/>
    </row>
    <row r="159" spans="1:5" ht="15">
      <c r="A159" s="2685" t="s">
        <v>827</v>
      </c>
      <c r="B159" s="2685"/>
      <c r="C159" s="2685"/>
      <c r="D159" s="2685"/>
      <c r="E159" s="2685"/>
    </row>
    <row r="160" spans="1:5">
      <c r="A160" s="248" t="s">
        <v>491</v>
      </c>
      <c r="B160" s="168"/>
      <c r="C160" s="168"/>
      <c r="D160" s="168"/>
      <c r="E160" s="168"/>
    </row>
    <row r="161" spans="1:10">
      <c r="A161" s="261" t="s">
        <v>701</v>
      </c>
      <c r="B161" s="2687">
        <v>2009</v>
      </c>
      <c r="C161" s="2687"/>
      <c r="D161" s="2687">
        <v>2010</v>
      </c>
      <c r="E161" s="2687"/>
    </row>
    <row r="162" spans="1:10">
      <c r="A162" s="262"/>
      <c r="B162" s="263" t="s">
        <v>121</v>
      </c>
      <c r="C162" s="263" t="s">
        <v>273</v>
      </c>
      <c r="D162" s="263" t="s">
        <v>121</v>
      </c>
      <c r="E162" s="263" t="s">
        <v>273</v>
      </c>
    </row>
    <row r="163" spans="1:10">
      <c r="A163" s="178" t="s">
        <v>285</v>
      </c>
      <c r="B163" s="179">
        <v>5353.4515739999997</v>
      </c>
      <c r="C163" s="180">
        <v>100.00000000000001</v>
      </c>
      <c r="D163" s="180">
        <v>3095.9442939999999</v>
      </c>
      <c r="E163" s="180">
        <v>100.00000000000001</v>
      </c>
    </row>
    <row r="164" spans="1:10">
      <c r="A164" s="181" t="s">
        <v>160</v>
      </c>
      <c r="B164" s="172">
        <v>877.92712600000004</v>
      </c>
      <c r="C164" s="173">
        <v>16.399272765701497</v>
      </c>
      <c r="D164" s="172">
        <v>1205.5718429999999</v>
      </c>
      <c r="E164" s="173">
        <v>38.940359661393828</v>
      </c>
      <c r="F164" s="182"/>
      <c r="G164" s="182"/>
      <c r="H164" s="182"/>
      <c r="I164" s="182"/>
      <c r="J164" s="173"/>
    </row>
    <row r="165" spans="1:10">
      <c r="A165" s="181" t="s">
        <v>616</v>
      </c>
      <c r="B165" s="172">
        <v>466.147605</v>
      </c>
      <c r="C165" s="173">
        <v>8.7074217176807878</v>
      </c>
      <c r="D165" s="172">
        <v>976.86318100000005</v>
      </c>
      <c r="E165" s="173">
        <v>31.552996056588611</v>
      </c>
      <c r="F165" s="182"/>
      <c r="G165" s="182"/>
      <c r="H165" s="182"/>
      <c r="I165" s="182"/>
      <c r="J165" s="173"/>
    </row>
    <row r="166" spans="1:10">
      <c r="A166" s="181" t="s">
        <v>159</v>
      </c>
      <c r="B166" s="172">
        <v>3803.5159699999999</v>
      </c>
      <c r="C166" s="173">
        <v>71.047919597749967</v>
      </c>
      <c r="D166" s="172">
        <v>650.452539</v>
      </c>
      <c r="E166" s="173">
        <v>21.009826961699201</v>
      </c>
      <c r="F166" s="181"/>
      <c r="G166" s="172"/>
      <c r="H166" s="173"/>
      <c r="I166" s="172"/>
      <c r="J166" s="173"/>
    </row>
    <row r="167" spans="1:10">
      <c r="A167" s="181" t="s">
        <v>161</v>
      </c>
      <c r="B167" s="172">
        <v>138.54265699999999</v>
      </c>
      <c r="C167" s="173">
        <v>2.5879127715072148</v>
      </c>
      <c r="D167" s="172">
        <v>157.82772399999999</v>
      </c>
      <c r="E167" s="173">
        <v>5.0978864285728003</v>
      </c>
      <c r="F167" s="181"/>
      <c r="G167" s="172"/>
      <c r="H167" s="173"/>
      <c r="I167" s="172"/>
      <c r="J167" s="173"/>
    </row>
    <row r="168" spans="1:10">
      <c r="A168" s="183" t="s">
        <v>162</v>
      </c>
      <c r="B168" s="175">
        <v>67.318216000000007</v>
      </c>
      <c r="C168" s="176">
        <v>1.2574731473605372</v>
      </c>
      <c r="D168" s="175">
        <v>105.229007</v>
      </c>
      <c r="E168" s="176">
        <v>3.398930891745561</v>
      </c>
      <c r="F168" s="181"/>
      <c r="G168" s="172"/>
      <c r="H168" s="173"/>
      <c r="I168" s="172"/>
      <c r="J168" s="173"/>
    </row>
    <row r="169" spans="1:10">
      <c r="A169" s="166" t="s">
        <v>126</v>
      </c>
      <c r="B169" s="177"/>
      <c r="C169" s="177"/>
      <c r="D169" s="177"/>
      <c r="E169" s="177"/>
    </row>
    <row r="171" spans="1:10" ht="15">
      <c r="A171" s="2685" t="s">
        <v>589</v>
      </c>
      <c r="B171" s="2685"/>
      <c r="C171" s="2685"/>
      <c r="D171" s="2685"/>
      <c r="E171" s="2685"/>
    </row>
    <row r="172" spans="1:10">
      <c r="A172" s="248" t="s">
        <v>491</v>
      </c>
      <c r="B172" s="168"/>
      <c r="C172" s="168"/>
      <c r="D172" s="168"/>
      <c r="E172" s="168"/>
    </row>
    <row r="173" spans="1:10">
      <c r="A173" s="261" t="s">
        <v>701</v>
      </c>
      <c r="B173" s="2687">
        <v>2009</v>
      </c>
      <c r="C173" s="2687"/>
      <c r="D173" s="2687">
        <v>2010</v>
      </c>
      <c r="E173" s="2687"/>
    </row>
    <row r="174" spans="1:10">
      <c r="A174" s="262"/>
      <c r="B174" s="263" t="s">
        <v>121</v>
      </c>
      <c r="C174" s="263" t="s">
        <v>273</v>
      </c>
      <c r="D174" s="263" t="s">
        <v>121</v>
      </c>
      <c r="E174" s="263" t="s">
        <v>273</v>
      </c>
    </row>
    <row r="175" spans="1:10">
      <c r="A175" s="171" t="s">
        <v>285</v>
      </c>
      <c r="B175" s="184">
        <v>9500.8363050000007</v>
      </c>
      <c r="C175" s="185">
        <v>100</v>
      </c>
      <c r="D175" s="179">
        <v>11610.884797999999</v>
      </c>
      <c r="E175" s="180">
        <v>100.00000000000001</v>
      </c>
    </row>
    <row r="176" spans="1:10">
      <c r="A176" s="181" t="s">
        <v>189</v>
      </c>
      <c r="B176" s="186">
        <v>48.620243000000002</v>
      </c>
      <c r="C176" s="187">
        <v>0.51174698141481134</v>
      </c>
      <c r="D176" s="187">
        <v>2800.9393789999999</v>
      </c>
      <c r="E176" s="187">
        <v>24.123393072356279</v>
      </c>
    </row>
    <row r="177" spans="1:5">
      <c r="A177" s="181" t="s">
        <v>590</v>
      </c>
      <c r="B177" s="186">
        <v>0.187421</v>
      </c>
      <c r="C177" s="187">
        <v>1.9726789724959898E-3</v>
      </c>
      <c r="D177" s="188">
        <v>2607.8345610000001</v>
      </c>
      <c r="E177" s="187">
        <v>22.460256960341258</v>
      </c>
    </row>
    <row r="178" spans="1:5">
      <c r="A178" s="181" t="s">
        <v>591</v>
      </c>
      <c r="B178" s="729">
        <v>877.92712600000004</v>
      </c>
      <c r="C178" s="187">
        <v>9.2405247055774833</v>
      </c>
      <c r="D178" s="187">
        <v>1205.5718429999999</v>
      </c>
      <c r="E178" s="187">
        <v>10.383117772451437</v>
      </c>
    </row>
    <row r="179" spans="1:5">
      <c r="A179" s="181" t="s">
        <v>616</v>
      </c>
      <c r="B179" s="729">
        <v>466.147605</v>
      </c>
      <c r="C179" s="187">
        <v>4.9063849753382316</v>
      </c>
      <c r="D179" s="188">
        <v>976.86318100000005</v>
      </c>
      <c r="E179" s="187">
        <v>8.4133397066196611</v>
      </c>
    </row>
    <row r="180" spans="1:5">
      <c r="A180" s="181" t="s">
        <v>159</v>
      </c>
      <c r="B180" s="186">
        <v>3803.5159699999999</v>
      </c>
      <c r="C180" s="187">
        <v>40.033485978474602</v>
      </c>
      <c r="D180" s="186">
        <v>650.452539</v>
      </c>
      <c r="E180" s="187">
        <v>5.6020927803197385</v>
      </c>
    </row>
    <row r="181" spans="1:5">
      <c r="A181" s="181" t="s">
        <v>592</v>
      </c>
      <c r="B181" s="729">
        <v>349.23057</v>
      </c>
      <c r="C181" s="187">
        <v>3.675787675830291</v>
      </c>
      <c r="D181" s="187">
        <v>518.67588899999998</v>
      </c>
      <c r="E181" s="187">
        <v>4.4671521423530365</v>
      </c>
    </row>
    <row r="182" spans="1:5">
      <c r="A182" s="181" t="s">
        <v>167</v>
      </c>
      <c r="B182" s="729">
        <v>550.90160900000001</v>
      </c>
      <c r="C182" s="187">
        <v>5.7984538551630163</v>
      </c>
      <c r="D182" s="729">
        <v>508.520735</v>
      </c>
      <c r="E182" s="187">
        <v>4.37968978115771</v>
      </c>
    </row>
    <row r="183" spans="1:5">
      <c r="A183" s="181" t="s">
        <v>168</v>
      </c>
      <c r="B183" s="186">
        <v>500.04118499999998</v>
      </c>
      <c r="C183" s="187">
        <v>5.2631280968059997</v>
      </c>
      <c r="D183" s="186">
        <v>434.24087400000002</v>
      </c>
      <c r="E183" s="187">
        <v>3.7399464515813561</v>
      </c>
    </row>
    <row r="184" spans="1:5">
      <c r="A184" s="181" t="s">
        <v>185</v>
      </c>
      <c r="B184" s="729">
        <v>253.47816800000001</v>
      </c>
      <c r="C184" s="187">
        <v>2.667956376288708</v>
      </c>
      <c r="D184" s="729">
        <v>258.73930300000001</v>
      </c>
      <c r="E184" s="187">
        <v>2.2284202065683094</v>
      </c>
    </row>
    <row r="185" spans="1:5">
      <c r="A185" s="181" t="s">
        <v>161</v>
      </c>
      <c r="B185" s="730">
        <v>138.54265699999999</v>
      </c>
      <c r="C185" s="187">
        <v>1.4582153881241928</v>
      </c>
      <c r="D185" s="187">
        <v>157.82772399999999</v>
      </c>
      <c r="E185" s="187">
        <v>1.3593083278820075</v>
      </c>
    </row>
    <row r="186" spans="1:5">
      <c r="A186" s="183" t="s">
        <v>191</v>
      </c>
      <c r="B186" s="731">
        <v>2512.243751</v>
      </c>
      <c r="C186" s="189">
        <v>26.442343288010157</v>
      </c>
      <c r="D186" s="731">
        <v>1491.2187699999999</v>
      </c>
      <c r="E186" s="731">
        <v>12.843282798369213</v>
      </c>
    </row>
    <row r="187" spans="1:5">
      <c r="A187" s="139" t="s">
        <v>126</v>
      </c>
      <c r="B187" s="177"/>
      <c r="C187" s="177"/>
      <c r="D187" s="177"/>
      <c r="E187" s="177"/>
    </row>
    <row r="189" spans="1:5" ht="15">
      <c r="A189" s="2685" t="s">
        <v>593</v>
      </c>
      <c r="B189" s="2685"/>
      <c r="C189" s="2685"/>
      <c r="D189" s="2685"/>
      <c r="E189" s="2685"/>
    </row>
    <row r="190" spans="1:5">
      <c r="A190" s="248" t="s">
        <v>491</v>
      </c>
      <c r="B190" s="168"/>
      <c r="C190" s="168"/>
      <c r="D190" s="168"/>
      <c r="E190" s="168"/>
    </row>
    <row r="191" spans="1:5">
      <c r="A191" s="2694" t="s">
        <v>122</v>
      </c>
      <c r="B191" s="2687">
        <v>2009</v>
      </c>
      <c r="C191" s="2687"/>
      <c r="D191" s="2687">
        <v>2010</v>
      </c>
      <c r="E191" s="2687"/>
    </row>
    <row r="192" spans="1:5">
      <c r="A192" s="2695"/>
      <c r="B192" s="263" t="s">
        <v>121</v>
      </c>
      <c r="C192" s="263" t="s">
        <v>273</v>
      </c>
      <c r="D192" s="263" t="s">
        <v>121</v>
      </c>
      <c r="E192" s="263" t="s">
        <v>273</v>
      </c>
    </row>
    <row r="193" spans="1:28">
      <c r="A193" s="171" t="s">
        <v>285</v>
      </c>
      <c r="B193" s="190">
        <v>9500.8363049999989</v>
      </c>
      <c r="C193" s="190">
        <v>100.005868065485</v>
      </c>
      <c r="D193" s="190">
        <v>11610.884797999999</v>
      </c>
      <c r="E193" s="190">
        <v>100.00000000000001</v>
      </c>
    </row>
    <row r="194" spans="1:28">
      <c r="A194" s="181" t="s">
        <v>123</v>
      </c>
      <c r="B194" s="191">
        <v>7478.5008239999997</v>
      </c>
      <c r="C194" s="191">
        <v>78.72</v>
      </c>
      <c r="D194" s="191">
        <v>8348.3247769999998</v>
      </c>
      <c r="E194" s="191">
        <v>71.900849265492823</v>
      </c>
    </row>
    <row r="195" spans="1:28">
      <c r="A195" s="181" t="s">
        <v>124</v>
      </c>
      <c r="B195" s="191">
        <v>1923.411599</v>
      </c>
      <c r="C195" s="191">
        <v>20.244655704548531</v>
      </c>
      <c r="D195" s="191">
        <v>3124.1551140000001</v>
      </c>
      <c r="E195" s="191">
        <v>26.907123516875668</v>
      </c>
    </row>
    <row r="196" spans="1:28">
      <c r="A196" s="183" t="s">
        <v>125</v>
      </c>
      <c r="B196" s="192">
        <v>98.923882000000006</v>
      </c>
      <c r="C196" s="192">
        <v>1.0412123609364725</v>
      </c>
      <c r="D196" s="192">
        <v>138.40490700000001</v>
      </c>
      <c r="E196" s="192">
        <v>1.1920272176315156</v>
      </c>
    </row>
    <row r="197" spans="1:28">
      <c r="A197" s="166" t="s">
        <v>126</v>
      </c>
      <c r="B197" s="177"/>
      <c r="C197" s="177"/>
      <c r="D197" s="177"/>
      <c r="E197" s="177"/>
    </row>
    <row r="198" spans="1:28">
      <c r="A198" s="139"/>
      <c r="B198" s="177"/>
      <c r="C198" s="177"/>
      <c r="D198" s="177"/>
      <c r="E198" s="177"/>
    </row>
    <row r="199" spans="1:28">
      <c r="A199" s="2691" t="s">
        <v>914</v>
      </c>
      <c r="B199" s="2691"/>
      <c r="C199" s="2691"/>
      <c r="D199" s="2691"/>
      <c r="E199" s="2691"/>
    </row>
    <row r="200" spans="1:28">
      <c r="A200" s="2691"/>
      <c r="B200" s="2691"/>
      <c r="C200" s="2691"/>
      <c r="D200" s="2691"/>
      <c r="E200" s="2691"/>
    </row>
    <row r="201" spans="1:28">
      <c r="A201" s="2691"/>
      <c r="B201" s="2691"/>
      <c r="C201" s="2691"/>
      <c r="D201" s="2691"/>
      <c r="E201" s="2691"/>
    </row>
    <row r="202" spans="1:28">
      <c r="A202" s="2691"/>
      <c r="B202" s="2691"/>
      <c r="C202" s="2691"/>
      <c r="D202" s="2691"/>
      <c r="E202" s="2691"/>
    </row>
    <row r="203" spans="1:28">
      <c r="A203" s="2691"/>
      <c r="B203" s="2691"/>
      <c r="C203" s="2691"/>
      <c r="D203" s="2691"/>
      <c r="E203" s="2691"/>
    </row>
    <row r="204" spans="1:28">
      <c r="A204" s="2691"/>
      <c r="B204" s="2691"/>
      <c r="C204" s="2691"/>
      <c r="D204" s="2691"/>
      <c r="E204" s="2691"/>
    </row>
    <row r="205" spans="1:28">
      <c r="A205" s="2691"/>
      <c r="B205" s="2691"/>
      <c r="C205" s="2691"/>
      <c r="D205" s="2691"/>
      <c r="E205" s="2691"/>
    </row>
    <row r="206" spans="1:28">
      <c r="A206" s="2691"/>
      <c r="B206" s="2691"/>
      <c r="C206" s="2691"/>
      <c r="D206" s="2691"/>
      <c r="E206" s="2691"/>
    </row>
    <row r="207" spans="1:28">
      <c r="A207" s="2691"/>
      <c r="B207" s="2691"/>
      <c r="C207" s="2691"/>
      <c r="D207" s="2691"/>
      <c r="E207" s="2691"/>
    </row>
    <row r="208" spans="1:28">
      <c r="A208" s="2691"/>
      <c r="B208" s="2691"/>
      <c r="C208" s="2691"/>
      <c r="D208" s="2691"/>
      <c r="E208" s="2691"/>
      <c r="AA208" s="29"/>
      <c r="AB208" s="29"/>
    </row>
    <row r="209" spans="1:26">
      <c r="A209" s="2691"/>
      <c r="B209" s="2691"/>
      <c r="C209" s="2691"/>
      <c r="D209" s="2691"/>
      <c r="E209" s="2691"/>
      <c r="F209" s="124"/>
      <c r="G209" s="124"/>
      <c r="H209" s="124"/>
    </row>
    <row r="210" spans="1:26">
      <c r="A210" s="2691"/>
      <c r="B210" s="2691"/>
      <c r="C210" s="2691"/>
      <c r="D210" s="2691"/>
      <c r="E210" s="2691"/>
    </row>
    <row r="211" spans="1:26" ht="15">
      <c r="A211" s="2691"/>
      <c r="B211" s="2691"/>
      <c r="C211" s="2691"/>
      <c r="D211" s="2691"/>
      <c r="E211" s="2691"/>
      <c r="F211" s="495"/>
      <c r="G211" s="495"/>
    </row>
    <row r="212" spans="1:26">
      <c r="A212" s="139"/>
      <c r="B212" s="177"/>
      <c r="C212" s="177"/>
      <c r="D212" s="177"/>
      <c r="E212" s="177"/>
    </row>
    <row r="213" spans="1:26" ht="15">
      <c r="A213" s="2685" t="s">
        <v>703</v>
      </c>
      <c r="B213" s="2685"/>
      <c r="C213" s="2685"/>
      <c r="D213" s="2685"/>
      <c r="E213" s="2685"/>
    </row>
    <row r="214" spans="1:26">
      <c r="A214" s="248" t="s">
        <v>519</v>
      </c>
      <c r="B214" s="193"/>
      <c r="C214" s="193"/>
      <c r="D214" s="194"/>
      <c r="E214" s="194"/>
    </row>
    <row r="215" spans="1:26">
      <c r="A215" s="2694" t="s">
        <v>701</v>
      </c>
      <c r="B215" s="2687">
        <v>2009</v>
      </c>
      <c r="C215" s="2687"/>
      <c r="D215" s="2687">
        <v>2010</v>
      </c>
      <c r="E215" s="2687"/>
      <c r="Y215" s="124"/>
      <c r="Z215" s="124"/>
    </row>
    <row r="216" spans="1:26">
      <c r="A216" s="2695"/>
      <c r="B216" s="263" t="s">
        <v>192</v>
      </c>
      <c r="C216" s="263" t="s">
        <v>273</v>
      </c>
      <c r="D216" s="263" t="s">
        <v>192</v>
      </c>
      <c r="E216" s="263" t="s">
        <v>273</v>
      </c>
      <c r="Y216" s="124"/>
      <c r="Z216" s="124"/>
    </row>
    <row r="217" spans="1:26">
      <c r="A217" s="195" t="s">
        <v>285</v>
      </c>
      <c r="B217" s="732">
        <v>712994</v>
      </c>
      <c r="C217" s="152">
        <v>100</v>
      </c>
      <c r="D217" s="732">
        <v>744525</v>
      </c>
      <c r="E217" s="152">
        <v>100</v>
      </c>
      <c r="F217" s="733"/>
      <c r="G217" s="733"/>
      <c r="H217" s="733"/>
      <c r="I217" s="733"/>
      <c r="Y217" s="124"/>
      <c r="Z217" s="124"/>
    </row>
    <row r="218" spans="1:26">
      <c r="A218" s="181" t="s">
        <v>163</v>
      </c>
      <c r="B218" s="72">
        <v>269891</v>
      </c>
      <c r="C218" s="254">
        <v>37.85319371551514</v>
      </c>
      <c r="D218" s="72">
        <v>265287</v>
      </c>
      <c r="E218" s="254">
        <v>35.631711493905513</v>
      </c>
      <c r="Y218" s="124"/>
      <c r="Z218" s="124"/>
    </row>
    <row r="219" spans="1:26">
      <c r="A219" s="181" t="s">
        <v>169</v>
      </c>
      <c r="B219" s="72">
        <v>113153</v>
      </c>
      <c r="C219" s="254">
        <v>15.870119524147469</v>
      </c>
      <c r="D219" s="72">
        <v>100294</v>
      </c>
      <c r="E219" s="254">
        <v>13.470870689365702</v>
      </c>
      <c r="Y219" s="124"/>
      <c r="Z219" s="124"/>
    </row>
    <row r="220" spans="1:26">
      <c r="A220" s="181" t="s">
        <v>170</v>
      </c>
      <c r="B220" s="72">
        <v>97278</v>
      </c>
      <c r="C220" s="254">
        <v>13.643593073714506</v>
      </c>
      <c r="D220" s="72">
        <v>100174</v>
      </c>
      <c r="E220" s="254">
        <v>13.45475303045566</v>
      </c>
      <c r="Y220" s="124"/>
      <c r="Z220" s="124"/>
    </row>
    <row r="221" spans="1:26">
      <c r="A221" s="181" t="s">
        <v>168</v>
      </c>
      <c r="B221" s="72">
        <v>74534</v>
      </c>
      <c r="C221" s="254">
        <v>10.453664406713099</v>
      </c>
      <c r="D221" s="72">
        <v>101311</v>
      </c>
      <c r="E221" s="254">
        <v>13.607467848628321</v>
      </c>
      <c r="Y221" s="124"/>
      <c r="Z221" s="124"/>
    </row>
    <row r="222" spans="1:26">
      <c r="A222" s="181" t="s">
        <v>171</v>
      </c>
      <c r="B222" s="72">
        <v>42116</v>
      </c>
      <c r="C222" s="254">
        <v>5.9069220778856488</v>
      </c>
      <c r="D222" s="72">
        <v>45467</v>
      </c>
      <c r="E222" s="254">
        <v>6.106846647191162</v>
      </c>
      <c r="Y222" s="124"/>
      <c r="Z222" s="124"/>
    </row>
    <row r="223" spans="1:26">
      <c r="A223" s="181" t="s">
        <v>167</v>
      </c>
      <c r="B223" s="72">
        <v>24224</v>
      </c>
      <c r="C223" s="254">
        <v>3.3975040463173602</v>
      </c>
      <c r="D223" s="72">
        <v>40394</v>
      </c>
      <c r="E223" s="254">
        <v>5.4254726167690812</v>
      </c>
      <c r="Y223" s="124"/>
      <c r="Z223" s="124"/>
    </row>
    <row r="224" spans="1:26">
      <c r="A224" s="181" t="s">
        <v>172</v>
      </c>
      <c r="B224" s="72">
        <v>16694</v>
      </c>
      <c r="C224" s="254">
        <v>2.3413941772301028</v>
      </c>
      <c r="D224" s="72">
        <v>12994</v>
      </c>
      <c r="E224" s="254">
        <v>1.7452738323091903</v>
      </c>
      <c r="Y224" s="124"/>
      <c r="Z224" s="124"/>
    </row>
    <row r="225" spans="1:26">
      <c r="A225" s="181" t="s">
        <v>173</v>
      </c>
      <c r="B225" s="72">
        <v>14833</v>
      </c>
      <c r="C225" s="254">
        <v>2.0803821631037569</v>
      </c>
      <c r="D225" s="72">
        <v>15369</v>
      </c>
      <c r="E225" s="254">
        <v>2.0642691649037976</v>
      </c>
      <c r="Y225" s="124"/>
      <c r="Z225" s="124"/>
    </row>
    <row r="226" spans="1:26">
      <c r="A226" s="181" t="s">
        <v>174</v>
      </c>
      <c r="B226" s="72">
        <v>13485</v>
      </c>
      <c r="C226" s="254">
        <v>1.8913202635646305</v>
      </c>
      <c r="D226" s="72">
        <v>16005</v>
      </c>
      <c r="E226" s="254">
        <v>2.1496927571270272</v>
      </c>
      <c r="Y226" s="124"/>
      <c r="Z226" s="124"/>
    </row>
    <row r="227" spans="1:26">
      <c r="A227" s="181" t="s">
        <v>175</v>
      </c>
      <c r="B227" s="72">
        <v>11698</v>
      </c>
      <c r="C227" s="254">
        <v>1.6406870184040818</v>
      </c>
      <c r="D227" s="72">
        <v>11265</v>
      </c>
      <c r="E227" s="254">
        <v>1.5130452301803163</v>
      </c>
      <c r="Y227" s="124"/>
      <c r="Z227" s="124"/>
    </row>
    <row r="228" spans="1:26">
      <c r="A228" s="181" t="s">
        <v>176</v>
      </c>
      <c r="B228" s="72">
        <v>8794</v>
      </c>
      <c r="C228" s="254">
        <v>1.2333904633138568</v>
      </c>
      <c r="D228" s="72">
        <v>14949</v>
      </c>
      <c r="E228" s="254">
        <v>2.0078573587186463</v>
      </c>
      <c r="Y228" s="124"/>
      <c r="Z228" s="124"/>
    </row>
    <row r="229" spans="1:26">
      <c r="A229" s="181" t="s">
        <v>166</v>
      </c>
      <c r="B229" s="72">
        <v>985</v>
      </c>
      <c r="C229" s="254">
        <v>0.1381498301528484</v>
      </c>
      <c r="D229" s="72">
        <v>0</v>
      </c>
      <c r="E229" s="254">
        <v>0</v>
      </c>
      <c r="Y229" s="124"/>
      <c r="Z229" s="124"/>
    </row>
    <row r="230" spans="1:26">
      <c r="A230" s="181" t="s">
        <v>177</v>
      </c>
      <c r="B230" s="72">
        <v>3019</v>
      </c>
      <c r="C230" s="254">
        <v>0.4234257230776135</v>
      </c>
      <c r="D230" s="72">
        <v>6266</v>
      </c>
      <c r="E230" s="254">
        <v>0.84161042275276188</v>
      </c>
      <c r="Y230" s="124"/>
      <c r="Z230" s="124"/>
    </row>
    <row r="231" spans="1:26">
      <c r="A231" s="181" t="s">
        <v>164</v>
      </c>
      <c r="B231" s="72">
        <v>13483</v>
      </c>
      <c r="C231" s="254">
        <v>1.8910397562952843</v>
      </c>
      <c r="D231" s="72">
        <v>0</v>
      </c>
      <c r="E231" s="254">
        <v>0</v>
      </c>
      <c r="Y231" s="124"/>
      <c r="Z231" s="124"/>
    </row>
    <row r="232" spans="1:26">
      <c r="A232" s="181" t="s">
        <v>178</v>
      </c>
      <c r="B232" s="72">
        <v>3254</v>
      </c>
      <c r="C232" s="254">
        <v>0.45638532722575503</v>
      </c>
      <c r="D232" s="72">
        <v>4172</v>
      </c>
      <c r="E232" s="254">
        <v>0.56035727477250596</v>
      </c>
      <c r="Y232" s="124"/>
      <c r="Z232" s="124"/>
    </row>
    <row r="233" spans="1:26">
      <c r="A233" s="181" t="s">
        <v>179</v>
      </c>
      <c r="B233" s="72">
        <v>2493</v>
      </c>
      <c r="C233" s="254">
        <v>0.34965231123964574</v>
      </c>
      <c r="D233" s="72">
        <v>749</v>
      </c>
      <c r="E233" s="254">
        <v>0.10060105436352036</v>
      </c>
      <c r="Y233" s="124"/>
      <c r="Z233" s="124"/>
    </row>
    <row r="234" spans="1:26">
      <c r="A234" s="181" t="s">
        <v>180</v>
      </c>
      <c r="B234" s="72">
        <v>2369</v>
      </c>
      <c r="C234" s="254">
        <v>0.33226086054020088</v>
      </c>
      <c r="D234" s="72">
        <v>6328</v>
      </c>
      <c r="E234" s="254">
        <v>0.84993787985628422</v>
      </c>
      <c r="Y234" s="124"/>
      <c r="Z234" s="124"/>
    </row>
    <row r="235" spans="1:26">
      <c r="A235" s="181" t="s">
        <v>181</v>
      </c>
      <c r="B235" s="72">
        <v>0</v>
      </c>
      <c r="C235" s="254">
        <v>0</v>
      </c>
      <c r="D235" s="72">
        <v>285</v>
      </c>
      <c r="E235" s="254">
        <v>3.8279439911352874E-2</v>
      </c>
      <c r="Y235" s="124"/>
      <c r="Z235" s="124"/>
    </row>
    <row r="236" spans="1:26">
      <c r="A236" s="181" t="s">
        <v>182</v>
      </c>
      <c r="B236" s="72">
        <v>0</v>
      </c>
      <c r="C236" s="254">
        <v>0</v>
      </c>
      <c r="D236" s="72">
        <v>0</v>
      </c>
      <c r="E236" s="254">
        <v>0</v>
      </c>
      <c r="Y236" s="124"/>
      <c r="Z236" s="124"/>
    </row>
    <row r="237" spans="1:26">
      <c r="A237" s="181" t="s">
        <v>190</v>
      </c>
      <c r="B237" s="72">
        <v>0</v>
      </c>
      <c r="C237" s="254">
        <v>0</v>
      </c>
      <c r="D237" s="72">
        <v>0</v>
      </c>
      <c r="E237" s="254">
        <v>0</v>
      </c>
      <c r="Y237" s="124"/>
      <c r="Z237" s="124"/>
    </row>
    <row r="238" spans="1:26">
      <c r="A238" s="181" t="s">
        <v>183</v>
      </c>
      <c r="B238" s="72">
        <v>500</v>
      </c>
      <c r="C238" s="254">
        <v>7.0126817336471275E-2</v>
      </c>
      <c r="D238" s="72">
        <v>1035</v>
      </c>
      <c r="E238" s="254">
        <v>0.13901480809912359</v>
      </c>
      <c r="Y238" s="124"/>
      <c r="Z238" s="124"/>
    </row>
    <row r="239" spans="1:26">
      <c r="A239" s="183" t="s">
        <v>538</v>
      </c>
      <c r="B239" s="62">
        <v>191</v>
      </c>
      <c r="C239" s="78">
        <v>2.6788444222532026E-2</v>
      </c>
      <c r="D239" s="62">
        <v>2181</v>
      </c>
      <c r="E239" s="78">
        <v>0.29293845069003727</v>
      </c>
      <c r="Y239" s="124"/>
      <c r="Z239" s="124"/>
    </row>
    <row r="240" spans="1:26">
      <c r="A240" s="196" t="s">
        <v>53</v>
      </c>
      <c r="B240" s="196"/>
      <c r="C240" s="196"/>
      <c r="D240" s="196"/>
      <c r="E240" s="196"/>
      <c r="F240" s="196"/>
      <c r="G240" s="196"/>
    </row>
    <row r="242" spans="1:28" ht="15">
      <c r="A242" s="2685" t="s">
        <v>704</v>
      </c>
      <c r="B242" s="2685"/>
      <c r="C242" s="2685"/>
      <c r="D242" s="2685"/>
      <c r="E242" s="2685"/>
    </row>
    <row r="243" spans="1:28">
      <c r="A243" s="248" t="s">
        <v>193</v>
      </c>
      <c r="B243" s="197"/>
      <c r="C243" s="197"/>
      <c r="D243" s="197"/>
      <c r="E243" s="139"/>
    </row>
    <row r="244" spans="1:28">
      <c r="A244" s="171" t="s">
        <v>702</v>
      </c>
      <c r="B244" s="2698">
        <v>2009</v>
      </c>
      <c r="C244" s="2698"/>
      <c r="D244" s="2699">
        <v>2010</v>
      </c>
      <c r="E244" s="2699"/>
    </row>
    <row r="245" spans="1:28">
      <c r="A245" s="265"/>
      <c r="B245" s="119" t="s">
        <v>192</v>
      </c>
      <c r="C245" s="266" t="s">
        <v>273</v>
      </c>
      <c r="D245" s="119" t="s">
        <v>192</v>
      </c>
      <c r="E245" s="266" t="s">
        <v>273</v>
      </c>
    </row>
    <row r="246" spans="1:28">
      <c r="A246" s="171" t="s">
        <v>285</v>
      </c>
      <c r="B246" s="732">
        <v>7391232.8739999998</v>
      </c>
      <c r="C246" s="152">
        <v>100</v>
      </c>
      <c r="D246" s="732">
        <v>8288700.0329999998</v>
      </c>
      <c r="E246" s="152">
        <v>100</v>
      </c>
      <c r="F246" s="734"/>
      <c r="G246" s="734"/>
      <c r="H246" s="734"/>
      <c r="I246" s="734"/>
    </row>
    <row r="247" spans="1:28">
      <c r="A247" s="181" t="s">
        <v>166</v>
      </c>
      <c r="B247" s="72">
        <v>868476.17650000006</v>
      </c>
      <c r="C247" s="254">
        <v>11.750085422893687</v>
      </c>
      <c r="D247" s="72">
        <v>1622369.0069999998</v>
      </c>
      <c r="E247" s="254">
        <v>19.573262399903761</v>
      </c>
    </row>
    <row r="248" spans="1:28">
      <c r="A248" s="181" t="s">
        <v>163</v>
      </c>
      <c r="B248" s="72">
        <v>1316843.6530000002</v>
      </c>
      <c r="C248" s="254">
        <v>17.81629229451336</v>
      </c>
      <c r="D248" s="72">
        <v>1523784.28</v>
      </c>
      <c r="E248" s="254">
        <v>18.383875323432157</v>
      </c>
    </row>
    <row r="249" spans="1:28">
      <c r="A249" s="181" t="s">
        <v>169</v>
      </c>
      <c r="B249" s="72">
        <v>1017364.8329999999</v>
      </c>
      <c r="C249" s="254">
        <v>13.764480842956051</v>
      </c>
      <c r="D249" s="72">
        <v>1297917.868</v>
      </c>
      <c r="E249" s="254">
        <v>15.658883333123031</v>
      </c>
    </row>
    <row r="250" spans="1:28" ht="13.5" customHeight="1">
      <c r="A250" s="181" t="s">
        <v>915</v>
      </c>
      <c r="B250" s="72">
        <v>1235136.8625</v>
      </c>
      <c r="C250" s="254">
        <v>16.710836792124596</v>
      </c>
      <c r="D250" s="72">
        <v>1122807.696</v>
      </c>
      <c r="E250" s="254">
        <v>13.546245991889425</v>
      </c>
    </row>
    <row r="251" spans="1:28">
      <c r="A251" s="181" t="s">
        <v>173</v>
      </c>
      <c r="B251" s="72">
        <v>761775.82</v>
      </c>
      <c r="C251" s="254">
        <v>10.306478404701391</v>
      </c>
      <c r="D251" s="72">
        <v>913315.81600000011</v>
      </c>
      <c r="E251" s="254">
        <v>11.018806475850182</v>
      </c>
    </row>
    <row r="252" spans="1:28">
      <c r="A252" s="181" t="s">
        <v>165</v>
      </c>
      <c r="B252" s="72">
        <v>365107.20900000003</v>
      </c>
      <c r="C252" s="254">
        <v>4.9397335359887089</v>
      </c>
      <c r="D252" s="72">
        <v>276469.304</v>
      </c>
      <c r="E252" s="254">
        <v>3.3354965543364599</v>
      </c>
    </row>
    <row r="253" spans="1:28" s="29" customFormat="1">
      <c r="A253" s="181" t="s">
        <v>168</v>
      </c>
      <c r="B253" s="72">
        <v>97602.44</v>
      </c>
      <c r="C253" s="254">
        <v>1.3205163693777564</v>
      </c>
      <c r="D253" s="72">
        <v>262991.97699999996</v>
      </c>
      <c r="E253" s="254">
        <v>3.1728977517939327</v>
      </c>
      <c r="AA253" s="124"/>
      <c r="AB253" s="124"/>
    </row>
    <row r="254" spans="1:28" s="29" customFormat="1">
      <c r="A254" s="181" t="s">
        <v>160</v>
      </c>
      <c r="B254" s="72">
        <v>0</v>
      </c>
      <c r="C254" s="254">
        <v>0</v>
      </c>
      <c r="D254" s="72">
        <v>237024.33799999999</v>
      </c>
      <c r="E254" s="254">
        <v>2.8596081056900275</v>
      </c>
      <c r="AA254" s="124"/>
      <c r="AB254" s="124"/>
    </row>
    <row r="255" spans="1:28" s="29" customFormat="1">
      <c r="A255" s="181" t="s">
        <v>183</v>
      </c>
      <c r="B255" s="72">
        <v>203774.88100000002</v>
      </c>
      <c r="C255" s="254">
        <v>2.7569809323261221</v>
      </c>
      <c r="D255" s="72">
        <v>155050.285</v>
      </c>
      <c r="E255" s="254">
        <v>1.8706224665230327</v>
      </c>
      <c r="AA255" s="124"/>
      <c r="AB255" s="124"/>
    </row>
    <row r="256" spans="1:28" s="29" customFormat="1">
      <c r="A256" s="181" t="s">
        <v>171</v>
      </c>
      <c r="B256" s="72">
        <v>259490.85700000002</v>
      </c>
      <c r="C256" s="254">
        <v>3.5107926028525784</v>
      </c>
      <c r="D256" s="72">
        <v>141871.04199999999</v>
      </c>
      <c r="E256" s="254">
        <v>1.711619933586273</v>
      </c>
      <c r="AA256" s="124"/>
      <c r="AB256" s="124"/>
    </row>
    <row r="257" spans="1:28" s="29" customFormat="1">
      <c r="A257" s="181" t="s">
        <v>175</v>
      </c>
      <c r="B257" s="72">
        <v>281671.43100000004</v>
      </c>
      <c r="C257" s="254">
        <v>3.8108856235720876</v>
      </c>
      <c r="D257" s="72">
        <v>134929.731</v>
      </c>
      <c r="E257" s="254">
        <v>1.6278756676294355</v>
      </c>
      <c r="AA257" s="124"/>
      <c r="AB257" s="124"/>
    </row>
    <row r="258" spans="1:28" s="29" customFormat="1">
      <c r="A258" s="181" t="s">
        <v>612</v>
      </c>
      <c r="B258" s="72">
        <v>37483.760999999999</v>
      </c>
      <c r="C258" s="254">
        <v>0.50713814107868138</v>
      </c>
      <c r="D258" s="72">
        <v>124984.33900000001</v>
      </c>
      <c r="E258" s="254">
        <v>1.5078883118269073</v>
      </c>
      <c r="AA258" s="124"/>
      <c r="AB258" s="124"/>
    </row>
    <row r="259" spans="1:28" s="29" customFormat="1">
      <c r="A259" s="181" t="s">
        <v>180</v>
      </c>
      <c r="B259" s="72">
        <v>77612.364999999991</v>
      </c>
      <c r="C259" s="254">
        <v>1.0500597981835418</v>
      </c>
      <c r="D259" s="72">
        <v>112417.745</v>
      </c>
      <c r="E259" s="254">
        <v>1.3562771550717065</v>
      </c>
      <c r="AA259" s="124"/>
      <c r="AB259" s="124"/>
    </row>
    <row r="260" spans="1:28" s="29" customFormat="1">
      <c r="A260" s="181" t="s">
        <v>615</v>
      </c>
      <c r="B260" s="72">
        <v>0</v>
      </c>
      <c r="C260" s="254">
        <v>0</v>
      </c>
      <c r="D260" s="72">
        <v>95846.083000000013</v>
      </c>
      <c r="E260" s="254">
        <v>1.1563463826463223</v>
      </c>
      <c r="AA260" s="124"/>
      <c r="AB260" s="124"/>
    </row>
    <row r="261" spans="1:28" s="29" customFormat="1">
      <c r="A261" s="181" t="s">
        <v>158</v>
      </c>
      <c r="B261" s="72">
        <v>0</v>
      </c>
      <c r="C261" s="254">
        <v>0</v>
      </c>
      <c r="D261" s="72">
        <v>64889.401999999987</v>
      </c>
      <c r="E261" s="254">
        <v>0.78286585039456447</v>
      </c>
      <c r="AA261" s="124"/>
      <c r="AB261" s="124"/>
    </row>
    <row r="262" spans="1:28" s="29" customFormat="1">
      <c r="A262" s="181" t="s">
        <v>611</v>
      </c>
      <c r="B262" s="72">
        <v>43123.733</v>
      </c>
      <c r="C262" s="254">
        <v>0.58344438248854991</v>
      </c>
      <c r="D262" s="72">
        <v>41902.366000000002</v>
      </c>
      <c r="E262" s="254">
        <v>0.50553604103385463</v>
      </c>
      <c r="AA262" s="124"/>
      <c r="AB262" s="124"/>
    </row>
    <row r="263" spans="1:28" s="29" customFormat="1">
      <c r="A263" s="181" t="s">
        <v>916</v>
      </c>
      <c r="B263" s="72">
        <v>0</v>
      </c>
      <c r="C263" s="254">
        <v>0</v>
      </c>
      <c r="D263" s="72">
        <v>39787.294000000002</v>
      </c>
      <c r="E263" s="254">
        <v>0.48001850521304779</v>
      </c>
      <c r="AA263" s="124"/>
      <c r="AB263" s="124"/>
    </row>
    <row r="264" spans="1:28">
      <c r="A264" s="181" t="s">
        <v>174</v>
      </c>
      <c r="B264" s="72">
        <v>192011.02799999999</v>
      </c>
      <c r="C264" s="254">
        <v>2.5978213820786729</v>
      </c>
      <c r="D264" s="72">
        <v>39014.303999999996</v>
      </c>
      <c r="E264" s="254">
        <v>0.47069267610929838</v>
      </c>
    </row>
    <row r="265" spans="1:28">
      <c r="A265" s="181" t="s">
        <v>614</v>
      </c>
      <c r="B265" s="72">
        <v>27330.069</v>
      </c>
      <c r="C265" s="254">
        <v>0.36976333266590022</v>
      </c>
      <c r="D265" s="72">
        <v>33327.156000000003</v>
      </c>
      <c r="E265" s="254">
        <v>0.40207940771548972</v>
      </c>
    </row>
    <row r="266" spans="1:28" ht="15.75" customHeight="1">
      <c r="A266" s="181" t="s">
        <v>159</v>
      </c>
      <c r="B266" s="72">
        <v>165482.69200000001</v>
      </c>
      <c r="C266" s="254">
        <v>2.2389051301862692</v>
      </c>
      <c r="D266" s="72">
        <v>27000</v>
      </c>
      <c r="E266" s="254">
        <v>0.32574468725498879</v>
      </c>
    </row>
    <row r="267" spans="1:28">
      <c r="A267" s="181" t="s">
        <v>613</v>
      </c>
      <c r="B267" s="72">
        <v>31453.297999999999</v>
      </c>
      <c r="C267" s="254">
        <v>0.42554873505126151</v>
      </c>
      <c r="D267" s="72">
        <v>21000</v>
      </c>
      <c r="E267" s="254">
        <v>0.25335697897610238</v>
      </c>
    </row>
    <row r="268" spans="1:28">
      <c r="A268" s="181" t="s">
        <v>178</v>
      </c>
      <c r="B268" s="72">
        <v>32952.745999999999</v>
      </c>
      <c r="C268" s="254">
        <v>0.44583558063658435</v>
      </c>
      <c r="D268" s="72">
        <v>0</v>
      </c>
      <c r="E268" s="254">
        <v>0</v>
      </c>
    </row>
    <row r="269" spans="1:28">
      <c r="A269" s="181" t="s">
        <v>189</v>
      </c>
      <c r="B269" s="72">
        <v>103071.383</v>
      </c>
      <c r="C269" s="254">
        <v>1.3945086666471065</v>
      </c>
      <c r="D269" s="72">
        <v>0</v>
      </c>
      <c r="E269" s="254">
        <v>0</v>
      </c>
    </row>
    <row r="270" spans="1:28">
      <c r="A270" s="181" t="s">
        <v>167</v>
      </c>
      <c r="B270" s="72">
        <v>52482.777000000002</v>
      </c>
      <c r="C270" s="254">
        <v>0.71006796693712182</v>
      </c>
      <c r="D270" s="72">
        <v>0</v>
      </c>
      <c r="E270" s="254">
        <v>0</v>
      </c>
    </row>
    <row r="271" spans="1:28">
      <c r="A271" s="181" t="s">
        <v>610</v>
      </c>
      <c r="B271" s="72">
        <v>62974.994999999995</v>
      </c>
      <c r="C271" s="254">
        <v>0.85202287728649362</v>
      </c>
      <c r="D271" s="72">
        <v>0</v>
      </c>
      <c r="E271" s="254">
        <v>0</v>
      </c>
    </row>
    <row r="272" spans="1:28">
      <c r="A272" s="181" t="s">
        <v>179</v>
      </c>
      <c r="B272" s="72">
        <v>15344.316000000001</v>
      </c>
      <c r="C272" s="254">
        <v>0.20760157691657113</v>
      </c>
      <c r="D272" s="72">
        <v>0</v>
      </c>
      <c r="E272" s="254">
        <v>0</v>
      </c>
    </row>
    <row r="273" spans="1:5">
      <c r="A273" s="183" t="s">
        <v>917</v>
      </c>
      <c r="B273" s="62">
        <v>142665.54800000001</v>
      </c>
      <c r="C273" s="78">
        <v>1.9301996085369182</v>
      </c>
      <c r="D273" s="62">
        <v>0</v>
      </c>
      <c r="E273" s="78">
        <v>0</v>
      </c>
    </row>
    <row r="274" spans="1:5">
      <c r="A274" s="196" t="s">
        <v>53</v>
      </c>
      <c r="C274" s="198"/>
      <c r="D274" s="196"/>
      <c r="E274" s="196"/>
    </row>
    <row r="275" spans="1:5">
      <c r="A275" s="196"/>
      <c r="D275" s="196"/>
      <c r="E275" s="196"/>
    </row>
    <row r="276" spans="1:5" ht="15">
      <c r="A276" s="2685" t="s">
        <v>595</v>
      </c>
      <c r="B276" s="2685"/>
      <c r="C276" s="2685"/>
      <c r="D276" s="2685"/>
      <c r="E276" s="2685"/>
    </row>
    <row r="277" spans="1:5">
      <c r="A277" s="248" t="s">
        <v>194</v>
      </c>
      <c r="B277" s="199"/>
      <c r="C277" s="199"/>
      <c r="D277" s="199"/>
      <c r="E277" s="199"/>
    </row>
    <row r="278" spans="1:5">
      <c r="A278" s="47" t="s">
        <v>283</v>
      </c>
      <c r="B278" s="48"/>
      <c r="C278" s="48">
        <v>2008</v>
      </c>
      <c r="D278" s="48">
        <v>2009</v>
      </c>
      <c r="E278" s="48">
        <v>2010</v>
      </c>
    </row>
    <row r="279" spans="1:5">
      <c r="A279" s="200" t="s">
        <v>195</v>
      </c>
      <c r="B279" s="258"/>
      <c r="C279" s="735">
        <v>322403</v>
      </c>
      <c r="D279" s="201">
        <v>310963</v>
      </c>
      <c r="E279" s="201">
        <v>312423</v>
      </c>
    </row>
    <row r="280" spans="1:5">
      <c r="A280" s="202" t="s">
        <v>196</v>
      </c>
      <c r="B280" s="256"/>
      <c r="C280" s="736">
        <v>883.29589041095892</v>
      </c>
      <c r="D280" s="736">
        <v>851.95342465753424</v>
      </c>
      <c r="E280" s="736">
        <v>855.95342465753424</v>
      </c>
    </row>
    <row r="281" spans="1:5">
      <c r="A281" s="203" t="s">
        <v>197</v>
      </c>
      <c r="B281" s="199"/>
      <c r="C281" s="199"/>
      <c r="D281" s="737"/>
      <c r="E281" s="199"/>
    </row>
    <row r="282" spans="1:5">
      <c r="A282" s="199"/>
      <c r="B282" s="199"/>
      <c r="C282" s="199"/>
      <c r="D282" s="199"/>
      <c r="E282" s="199"/>
    </row>
    <row r="283" spans="1:5" ht="15">
      <c r="A283" s="2685" t="s">
        <v>826</v>
      </c>
      <c r="B283" s="2685"/>
      <c r="C283" s="2685"/>
      <c r="D283" s="2685"/>
      <c r="E283" s="2685"/>
    </row>
    <row r="284" spans="1:5">
      <c r="A284" s="248" t="s">
        <v>491</v>
      </c>
      <c r="B284" s="139"/>
      <c r="C284" s="139"/>
      <c r="D284" s="139"/>
      <c r="E284" s="139"/>
    </row>
    <row r="285" spans="1:5">
      <c r="A285" s="2694" t="s">
        <v>702</v>
      </c>
      <c r="B285" s="2698">
        <v>2009</v>
      </c>
      <c r="C285" s="2698"/>
      <c r="D285" s="2699">
        <v>2010</v>
      </c>
      <c r="E285" s="2699"/>
    </row>
    <row r="286" spans="1:5">
      <c r="A286" s="2695"/>
      <c r="B286" s="119" t="s">
        <v>121</v>
      </c>
      <c r="C286" s="266" t="s">
        <v>273</v>
      </c>
      <c r="D286" s="119" t="s">
        <v>121</v>
      </c>
      <c r="E286" s="266" t="s">
        <v>273</v>
      </c>
    </row>
    <row r="287" spans="1:5">
      <c r="A287" s="171" t="s">
        <v>285</v>
      </c>
      <c r="B287" s="160">
        <v>8912.2430475000001</v>
      </c>
      <c r="C287" s="152">
        <v>100</v>
      </c>
      <c r="D287" s="160">
        <v>14155.170152500001</v>
      </c>
      <c r="E287" s="152">
        <v>100</v>
      </c>
    </row>
    <row r="288" spans="1:5">
      <c r="A288" s="738" t="s">
        <v>163</v>
      </c>
      <c r="B288" s="160">
        <v>8494.1252499999991</v>
      </c>
      <c r="C288" s="152">
        <v>95.308500954568458</v>
      </c>
      <c r="D288" s="160">
        <v>12367.698297499999</v>
      </c>
      <c r="E288" s="152">
        <v>87.372304000992102</v>
      </c>
    </row>
    <row r="289" spans="1:5">
      <c r="A289" s="738" t="s">
        <v>169</v>
      </c>
      <c r="B289" s="160">
        <v>111.754175</v>
      </c>
      <c r="C289" s="152">
        <v>1.2539399386257593</v>
      </c>
      <c r="D289" s="160">
        <v>308.03828249999998</v>
      </c>
      <c r="E289" s="152">
        <v>2.1761538659116444</v>
      </c>
    </row>
    <row r="290" spans="1:5">
      <c r="A290" s="738" t="s">
        <v>916</v>
      </c>
      <c r="B290" s="160">
        <v>0</v>
      </c>
      <c r="C290" s="152">
        <v>0</v>
      </c>
      <c r="D290" s="160">
        <v>67.412409999999994</v>
      </c>
      <c r="E290" s="152">
        <v>0.47623878253483254</v>
      </c>
    </row>
    <row r="291" spans="1:5">
      <c r="A291" s="738" t="s">
        <v>168</v>
      </c>
      <c r="B291" s="73">
        <v>202.83217500000001</v>
      </c>
      <c r="C291" s="254">
        <v>2.2758824452941404</v>
      </c>
      <c r="D291" s="73">
        <v>0</v>
      </c>
      <c r="E291" s="254">
        <v>0</v>
      </c>
    </row>
    <row r="292" spans="1:5">
      <c r="A292" s="738" t="s">
        <v>918</v>
      </c>
      <c r="B292" s="73">
        <v>0</v>
      </c>
      <c r="C292" s="254">
        <v>0</v>
      </c>
      <c r="D292" s="73">
        <v>796.62768249999999</v>
      </c>
      <c r="E292" s="254">
        <v>5.6278213113482387</v>
      </c>
    </row>
    <row r="293" spans="1:5">
      <c r="A293" s="738" t="s">
        <v>188</v>
      </c>
      <c r="B293" s="73">
        <v>103.5314475</v>
      </c>
      <c r="C293" s="254">
        <v>1.1616766615116261</v>
      </c>
      <c r="D293" s="73">
        <v>0</v>
      </c>
      <c r="E293" s="254">
        <v>0</v>
      </c>
    </row>
    <row r="294" spans="1:5">
      <c r="A294" s="739" t="s">
        <v>191</v>
      </c>
      <c r="B294" s="271">
        <v>0</v>
      </c>
      <c r="C294" s="78">
        <v>0</v>
      </c>
      <c r="D294" s="271">
        <v>615.39347999999995</v>
      </c>
      <c r="E294" s="78">
        <v>4.3474820392131619</v>
      </c>
    </row>
    <row r="295" spans="1:5">
      <c r="A295" s="196" t="s">
        <v>53</v>
      </c>
      <c r="B295" s="196"/>
      <c r="C295" s="196"/>
      <c r="D295" s="196"/>
      <c r="E295" s="196"/>
    </row>
    <row r="297" spans="1:5" ht="15">
      <c r="A297" s="2685" t="s">
        <v>596</v>
      </c>
      <c r="B297" s="2685"/>
      <c r="C297" s="2685"/>
      <c r="D297" s="2685"/>
      <c r="E297" s="2685"/>
    </row>
    <row r="298" spans="1:5">
      <c r="A298" s="248" t="s">
        <v>491</v>
      </c>
      <c r="B298" s="197"/>
      <c r="C298" s="197"/>
      <c r="D298" s="197"/>
      <c r="E298" s="197"/>
    </row>
    <row r="299" spans="1:5">
      <c r="A299" s="2694" t="s">
        <v>706</v>
      </c>
      <c r="B299" s="2687">
        <v>2009</v>
      </c>
      <c r="C299" s="2687"/>
      <c r="D299" s="2687">
        <v>2010</v>
      </c>
      <c r="E299" s="2687"/>
    </row>
    <row r="300" spans="1:5">
      <c r="A300" s="2695"/>
      <c r="B300" s="119" t="s">
        <v>121</v>
      </c>
      <c r="C300" s="266" t="s">
        <v>273</v>
      </c>
      <c r="D300" s="119" t="s">
        <v>121</v>
      </c>
      <c r="E300" s="268" t="s">
        <v>273</v>
      </c>
    </row>
    <row r="301" spans="1:5">
      <c r="A301" s="171" t="s">
        <v>285</v>
      </c>
      <c r="B301" s="73">
        <v>8912.2467199999992</v>
      </c>
      <c r="C301" s="254">
        <v>62.961070930157426</v>
      </c>
      <c r="D301" s="73">
        <v>14155.170152500001</v>
      </c>
      <c r="E301" s="254">
        <v>100</v>
      </c>
    </row>
    <row r="302" spans="1:5">
      <c r="A302" s="727" t="s">
        <v>157</v>
      </c>
      <c r="B302" s="73">
        <v>8808.7152724999996</v>
      </c>
      <c r="C302" s="254">
        <v>62.229667164716183</v>
      </c>
      <c r="D302" s="73">
        <v>14087.7577425</v>
      </c>
      <c r="E302" s="254">
        <v>99.52376121746515</v>
      </c>
    </row>
    <row r="303" spans="1:5">
      <c r="A303" s="728" t="s">
        <v>538</v>
      </c>
      <c r="B303" s="271">
        <v>103.5314475</v>
      </c>
      <c r="C303" s="78">
        <v>0.73140376544124341</v>
      </c>
      <c r="D303" s="271">
        <v>67.412409999999994</v>
      </c>
      <c r="E303" s="78">
        <v>0.47623878253483254</v>
      </c>
    </row>
    <row r="304" spans="1:5">
      <c r="A304" s="196" t="s">
        <v>53</v>
      </c>
      <c r="B304" s="196"/>
      <c r="C304" s="196"/>
      <c r="D304" s="196"/>
      <c r="E304" s="196"/>
    </row>
    <row r="306" spans="1:5" ht="15">
      <c r="A306" s="2685" t="s">
        <v>597</v>
      </c>
      <c r="B306" s="2685"/>
      <c r="C306" s="2685"/>
      <c r="D306" s="2685"/>
      <c r="E306" s="2685"/>
    </row>
    <row r="307" spans="1:5" ht="15">
      <c r="A307" s="248" t="s">
        <v>491</v>
      </c>
      <c r="B307" s="204"/>
      <c r="C307" s="204"/>
      <c r="D307" s="205"/>
      <c r="E307" s="205"/>
    </row>
    <row r="308" spans="1:5">
      <c r="A308" s="261" t="s">
        <v>199</v>
      </c>
      <c r="B308" s="269"/>
      <c r="C308" s="270">
        <v>2008</v>
      </c>
      <c r="D308" s="270">
        <v>2009</v>
      </c>
      <c r="E308" s="270">
        <v>2010</v>
      </c>
    </row>
    <row r="309" spans="1:5">
      <c r="A309" s="171" t="s">
        <v>285</v>
      </c>
      <c r="B309" s="71"/>
      <c r="C309" s="80">
        <v>6242</v>
      </c>
      <c r="D309" s="80">
        <v>8694.1647989000012</v>
      </c>
      <c r="E309" s="80">
        <v>10991.670990000001</v>
      </c>
    </row>
    <row r="310" spans="1:5">
      <c r="A310" s="727" t="s">
        <v>186</v>
      </c>
      <c r="B310" s="71"/>
      <c r="C310" s="207">
        <v>31.142308</v>
      </c>
      <c r="D310" s="207">
        <v>24.723451000000001</v>
      </c>
      <c r="E310" s="208">
        <v>24.422142000000001</v>
      </c>
    </row>
    <row r="311" spans="1:5">
      <c r="A311" s="727" t="s">
        <v>200</v>
      </c>
      <c r="B311" s="71"/>
      <c r="C311" s="207">
        <v>115.920711</v>
      </c>
      <c r="D311" s="207">
        <v>77.03098700000001</v>
      </c>
      <c r="E311" s="208">
        <v>101.008978</v>
      </c>
    </row>
    <row r="312" spans="1:5">
      <c r="A312" s="727" t="s">
        <v>102</v>
      </c>
      <c r="B312" s="71"/>
      <c r="C312" s="209">
        <v>5528.9078900000004</v>
      </c>
      <c r="D312" s="73">
        <v>8024.1670679999997</v>
      </c>
      <c r="E312" s="210">
        <v>10372.696620000001</v>
      </c>
    </row>
    <row r="313" spans="1:5">
      <c r="A313" s="727" t="s">
        <v>550</v>
      </c>
      <c r="B313" s="71"/>
      <c r="C313" s="207">
        <v>43.202269000000001</v>
      </c>
      <c r="D313" s="207">
        <v>12.677910000000001</v>
      </c>
      <c r="E313" s="208">
        <v>21.045698999999999</v>
      </c>
    </row>
    <row r="314" spans="1:5">
      <c r="A314" s="728" t="s">
        <v>201</v>
      </c>
      <c r="B314" s="202"/>
      <c r="C314" s="212">
        <v>522.86336699999902</v>
      </c>
      <c r="D314" s="271">
        <v>555.57062200000018</v>
      </c>
      <c r="E314" s="213">
        <v>472.49755100000039</v>
      </c>
    </row>
    <row r="315" spans="1:5">
      <c r="A315" s="65" t="s">
        <v>282</v>
      </c>
      <c r="D315" s="29"/>
    </row>
    <row r="316" spans="1:5">
      <c r="A316" s="145"/>
      <c r="D316" s="29"/>
    </row>
    <row r="317" spans="1:5" ht="15">
      <c r="A317" s="2685" t="s">
        <v>598</v>
      </c>
      <c r="B317" s="2685"/>
      <c r="C317" s="2685"/>
      <c r="D317" s="2685"/>
      <c r="E317" s="2685"/>
    </row>
    <row r="318" spans="1:5">
      <c r="A318" s="248" t="s">
        <v>491</v>
      </c>
      <c r="B318" s="177"/>
      <c r="C318" s="177"/>
      <c r="D318" s="177"/>
      <c r="E318" s="177"/>
    </row>
    <row r="319" spans="1:5">
      <c r="A319" s="270" t="s">
        <v>152</v>
      </c>
      <c r="B319" s="268">
        <v>2005</v>
      </c>
      <c r="C319" s="268">
        <v>2008</v>
      </c>
      <c r="D319" s="268">
        <v>2009</v>
      </c>
      <c r="E319" s="263">
        <v>2010</v>
      </c>
    </row>
    <row r="320" spans="1:5">
      <c r="A320" s="214" t="s">
        <v>285</v>
      </c>
      <c r="B320" s="163">
        <v>7921.5833089999996</v>
      </c>
      <c r="C320" s="163">
        <v>6242.036544999999</v>
      </c>
      <c r="D320" s="163">
        <v>8694.1700380000002</v>
      </c>
      <c r="E320" s="163">
        <v>10991.670990000001</v>
      </c>
    </row>
    <row r="321" spans="1:5">
      <c r="A321" s="727" t="s">
        <v>129</v>
      </c>
      <c r="B321" s="164">
        <v>37.678553000000001</v>
      </c>
      <c r="C321" s="164">
        <v>40.854526</v>
      </c>
      <c r="D321" s="164">
        <v>32.854101</v>
      </c>
      <c r="E321" s="164">
        <v>20.673280999999999</v>
      </c>
    </row>
    <row r="322" spans="1:5">
      <c r="A322" s="727" t="s">
        <v>130</v>
      </c>
      <c r="B322" s="164">
        <v>45.011561</v>
      </c>
      <c r="C322" s="164">
        <v>55.238173000000003</v>
      </c>
      <c r="D322" s="164">
        <v>18.964870999999999</v>
      </c>
      <c r="E322" s="164">
        <v>64.976737</v>
      </c>
    </row>
    <row r="323" spans="1:5">
      <c r="A323" s="727" t="s">
        <v>131</v>
      </c>
      <c r="B323" s="164">
        <v>27.766470000000002</v>
      </c>
      <c r="C323" s="164">
        <v>3.5213100000000002</v>
      </c>
      <c r="D323" s="164">
        <v>9.6552260000000008</v>
      </c>
      <c r="E323" s="164">
        <v>1.106066</v>
      </c>
    </row>
    <row r="324" spans="1:5">
      <c r="A324" s="727" t="s">
        <v>132</v>
      </c>
      <c r="B324" s="164">
        <v>50.854677000000002</v>
      </c>
      <c r="C324" s="164">
        <v>31.853104999999999</v>
      </c>
      <c r="D324" s="164">
        <v>29.003865000000001</v>
      </c>
      <c r="E324" s="164">
        <v>28.415856999999999</v>
      </c>
    </row>
    <row r="325" spans="1:5">
      <c r="A325" s="727" t="s">
        <v>133</v>
      </c>
      <c r="B325" s="164">
        <v>52.119123999999999</v>
      </c>
      <c r="C325" s="164">
        <v>20.463697</v>
      </c>
      <c r="D325" s="164">
        <v>55.946471000000003</v>
      </c>
      <c r="E325" s="164">
        <v>31.878231</v>
      </c>
    </row>
    <row r="326" spans="1:5">
      <c r="A326" s="727" t="s">
        <v>134</v>
      </c>
      <c r="B326" s="164">
        <v>101.79804</v>
      </c>
      <c r="C326" s="164">
        <v>206.54504900000001</v>
      </c>
      <c r="D326" s="164">
        <v>271.14331199999998</v>
      </c>
      <c r="E326" s="164">
        <v>469.75717200000003</v>
      </c>
    </row>
    <row r="327" spans="1:5">
      <c r="A327" s="727" t="s">
        <v>135</v>
      </c>
      <c r="B327" s="164">
        <v>94.767639000000003</v>
      </c>
      <c r="C327" s="164">
        <v>145.96049600000001</v>
      </c>
      <c r="D327" s="164">
        <v>109.060818</v>
      </c>
      <c r="E327" s="164">
        <v>124.11964</v>
      </c>
    </row>
    <row r="328" spans="1:5">
      <c r="A328" s="727" t="s">
        <v>136</v>
      </c>
      <c r="B328" s="164">
        <v>10.219129000000001</v>
      </c>
      <c r="C328" s="164">
        <v>40.057386000000001</v>
      </c>
      <c r="D328" s="164">
        <v>138.472611</v>
      </c>
      <c r="E328" s="164">
        <v>60.324831000000003</v>
      </c>
    </row>
    <row r="329" spans="1:5">
      <c r="A329" s="727" t="s">
        <v>137</v>
      </c>
      <c r="B329" s="164">
        <v>26.915772</v>
      </c>
      <c r="C329" s="164">
        <v>55.920842</v>
      </c>
      <c r="D329" s="164">
        <v>38.555691000000003</v>
      </c>
      <c r="E329" s="164">
        <v>85.715501000000003</v>
      </c>
    </row>
    <row r="330" spans="1:5">
      <c r="A330" s="727" t="s">
        <v>138</v>
      </c>
      <c r="B330" s="164">
        <v>56.415036999999998</v>
      </c>
      <c r="C330" s="164">
        <v>30.311140000000002</v>
      </c>
      <c r="D330" s="164">
        <v>176.607438</v>
      </c>
      <c r="E330" s="164">
        <v>228.507071</v>
      </c>
    </row>
    <row r="331" spans="1:5">
      <c r="A331" s="727" t="s">
        <v>139</v>
      </c>
      <c r="B331" s="164">
        <v>480.26082300000002</v>
      </c>
      <c r="C331" s="164">
        <v>292.47144200000002</v>
      </c>
      <c r="D331" s="164">
        <v>782.80909999999994</v>
      </c>
      <c r="E331" s="164">
        <v>1373.564406</v>
      </c>
    </row>
    <row r="332" spans="1:5">
      <c r="A332" s="727" t="s">
        <v>140</v>
      </c>
      <c r="B332" s="164">
        <v>65.807747000000006</v>
      </c>
      <c r="C332" s="164">
        <v>26.609486</v>
      </c>
      <c r="D332" s="164">
        <v>41.376541000000003</v>
      </c>
      <c r="E332" s="164">
        <v>65.565545</v>
      </c>
    </row>
    <row r="333" spans="1:5">
      <c r="A333" s="727" t="s">
        <v>141</v>
      </c>
      <c r="B333" s="164">
        <v>55.830630999999997</v>
      </c>
      <c r="C333" s="164">
        <v>139.27652699999999</v>
      </c>
      <c r="D333" s="164">
        <v>88.248985000000005</v>
      </c>
      <c r="E333" s="164">
        <v>46.485922000000002</v>
      </c>
    </row>
    <row r="334" spans="1:5">
      <c r="A334" s="727" t="s">
        <v>142</v>
      </c>
      <c r="B334" s="164">
        <v>4.1370550000000001</v>
      </c>
      <c r="C334" s="164">
        <v>109.37080899999999</v>
      </c>
      <c r="D334" s="164">
        <v>56.620489999999997</v>
      </c>
      <c r="E334" s="164">
        <v>11.69027</v>
      </c>
    </row>
    <row r="335" spans="1:5">
      <c r="A335" s="727" t="s">
        <v>143</v>
      </c>
      <c r="B335" s="164">
        <v>534.54493100000002</v>
      </c>
      <c r="C335" s="164">
        <v>412.45297299999999</v>
      </c>
      <c r="D335" s="164">
        <v>377.26007800000002</v>
      </c>
      <c r="E335" s="164">
        <v>376.01721300000003</v>
      </c>
    </row>
    <row r="336" spans="1:5">
      <c r="A336" s="727" t="s">
        <v>533</v>
      </c>
      <c r="B336" s="164">
        <v>3503.0059649999998</v>
      </c>
      <c r="C336" s="164">
        <v>2583.838726</v>
      </c>
      <c r="D336" s="164">
        <v>4311.2547880000002</v>
      </c>
      <c r="E336" s="164">
        <v>5837.0932970000003</v>
      </c>
    </row>
    <row r="337" spans="1:5">
      <c r="A337" s="727" t="s">
        <v>145</v>
      </c>
      <c r="B337" s="164">
        <v>2467.9904780000002</v>
      </c>
      <c r="C337" s="164">
        <v>1371.5365400000001</v>
      </c>
      <c r="D337" s="164">
        <v>1494.321109</v>
      </c>
      <c r="E337" s="164">
        <v>1397.9373270000001</v>
      </c>
    </row>
    <row r="338" spans="1:5">
      <c r="A338" s="727" t="s">
        <v>146</v>
      </c>
      <c r="B338" s="164">
        <v>68.900519000000003</v>
      </c>
      <c r="C338" s="164">
        <v>138.23431199999999</v>
      </c>
      <c r="D338" s="164">
        <v>96.024122000000006</v>
      </c>
      <c r="E338" s="164">
        <v>176.11429100000001</v>
      </c>
    </row>
    <row r="339" spans="1:5">
      <c r="A339" s="727" t="s">
        <v>147</v>
      </c>
      <c r="B339" s="164">
        <v>1.728572</v>
      </c>
      <c r="C339" s="164">
        <v>1.523096</v>
      </c>
      <c r="D339" s="164">
        <v>2.9170630000000002</v>
      </c>
      <c r="E339" s="164">
        <v>3.6075569999999999</v>
      </c>
    </row>
    <row r="340" spans="1:5">
      <c r="A340" s="727" t="s">
        <v>148</v>
      </c>
      <c r="B340" s="164">
        <v>235.34558100000001</v>
      </c>
      <c r="C340" s="164">
        <v>41.168708000000002</v>
      </c>
      <c r="D340" s="164">
        <v>65.443353000000002</v>
      </c>
      <c r="E340" s="164">
        <v>143.12419600000001</v>
      </c>
    </row>
    <row r="341" spans="1:5">
      <c r="A341" s="728" t="s">
        <v>495</v>
      </c>
      <c r="B341" s="165">
        <v>0.48500500000000002</v>
      </c>
      <c r="C341" s="165">
        <v>494.82820199999998</v>
      </c>
      <c r="D341" s="165">
        <v>497.63000499999998</v>
      </c>
      <c r="E341" s="165">
        <v>444.996579</v>
      </c>
    </row>
    <row r="342" spans="1:5">
      <c r="A342" s="139" t="s">
        <v>126</v>
      </c>
      <c r="B342" s="177"/>
      <c r="C342" s="177"/>
      <c r="D342" s="177"/>
      <c r="E342" s="177"/>
    </row>
    <row r="343" spans="1:5">
      <c r="A343" s="215" t="s">
        <v>202</v>
      </c>
      <c r="B343" s="139"/>
      <c r="C343" s="139"/>
      <c r="D343" s="139"/>
    </row>
    <row r="345" spans="1:5" ht="15">
      <c r="A345" s="2685" t="s">
        <v>599</v>
      </c>
      <c r="B345" s="2685"/>
      <c r="C345" s="2685"/>
      <c r="D345" s="2685"/>
      <c r="E345" s="2685"/>
    </row>
    <row r="346" spans="1:5">
      <c r="A346" s="248" t="s">
        <v>491</v>
      </c>
      <c r="B346" s="216"/>
      <c r="C346" s="216"/>
      <c r="D346" s="216"/>
      <c r="E346" s="216"/>
    </row>
    <row r="347" spans="1:5">
      <c r="A347" s="2694" t="s">
        <v>706</v>
      </c>
      <c r="B347" s="2687">
        <v>2009</v>
      </c>
      <c r="C347" s="2687"/>
      <c r="D347" s="2687">
        <v>2010</v>
      </c>
      <c r="E347" s="2687"/>
    </row>
    <row r="348" spans="1:5">
      <c r="A348" s="2695"/>
      <c r="B348" s="263" t="s">
        <v>121</v>
      </c>
      <c r="C348" s="263" t="s">
        <v>273</v>
      </c>
      <c r="D348" s="263" t="s">
        <v>121</v>
      </c>
      <c r="E348" s="263" t="s">
        <v>273</v>
      </c>
    </row>
    <row r="349" spans="1:5">
      <c r="A349" s="171" t="s">
        <v>285</v>
      </c>
      <c r="B349" s="190">
        <v>8694.1700380000002</v>
      </c>
      <c r="C349" s="179">
        <v>99.999999999999986</v>
      </c>
      <c r="D349" s="190">
        <v>10991.670990000001</v>
      </c>
      <c r="E349" s="179">
        <v>99.999999999999986</v>
      </c>
    </row>
    <row r="350" spans="1:5">
      <c r="A350" s="727" t="s">
        <v>157</v>
      </c>
      <c r="B350" s="217">
        <v>7718.5109069999999</v>
      </c>
      <c r="C350" s="218">
        <v>88.778007253876524</v>
      </c>
      <c r="D350" s="217">
        <v>10051.623726</v>
      </c>
      <c r="E350" s="218">
        <v>91.447640082611315</v>
      </c>
    </row>
    <row r="351" spans="1:5">
      <c r="A351" s="727" t="s">
        <v>158</v>
      </c>
      <c r="B351" s="217">
        <v>312.16095000000001</v>
      </c>
      <c r="C351" s="218">
        <v>3.5904629037116149</v>
      </c>
      <c r="D351" s="217">
        <v>347.60886499999998</v>
      </c>
      <c r="E351" s="218">
        <v>3.1624751624775476</v>
      </c>
    </row>
    <row r="352" spans="1:5">
      <c r="A352" s="727" t="s">
        <v>582</v>
      </c>
      <c r="B352" s="217">
        <v>33.217218000000003</v>
      </c>
      <c r="C352" s="218">
        <v>0.38206312799055014</v>
      </c>
      <c r="D352" s="217">
        <v>28.054458</v>
      </c>
      <c r="E352" s="218">
        <v>0.25523378588681717</v>
      </c>
    </row>
    <row r="353" spans="1:5">
      <c r="A353" s="174" t="s">
        <v>583</v>
      </c>
      <c r="B353" s="217">
        <v>3.966996</v>
      </c>
      <c r="C353" s="218">
        <v>4.5628231132601178E-2</v>
      </c>
      <c r="D353" s="217">
        <v>0.27016400000000002</v>
      </c>
      <c r="E353" s="218">
        <v>2.4578974411241907E-3</v>
      </c>
    </row>
    <row r="354" spans="1:5">
      <c r="A354" s="727" t="s">
        <v>440</v>
      </c>
      <c r="B354" s="217">
        <v>9.6939360000000008</v>
      </c>
      <c r="C354" s="218">
        <v>0.11149926856307477</v>
      </c>
      <c r="D354" s="217">
        <v>42.313415999999997</v>
      </c>
      <c r="E354" s="218">
        <v>0.38495890241343544</v>
      </c>
    </row>
    <row r="355" spans="1:5">
      <c r="A355" s="727" t="s">
        <v>538</v>
      </c>
      <c r="B355" s="219">
        <v>545.25455099999999</v>
      </c>
      <c r="C355" s="220">
        <v>6.2714962856354468</v>
      </c>
      <c r="D355" s="219">
        <v>466.158928</v>
      </c>
      <c r="E355" s="220">
        <v>4.2410196631986343</v>
      </c>
    </row>
    <row r="356" spans="1:5">
      <c r="A356" s="727" t="s">
        <v>584</v>
      </c>
      <c r="B356" s="219">
        <v>0</v>
      </c>
      <c r="C356" s="220">
        <v>0</v>
      </c>
      <c r="D356" s="219">
        <v>1.879E-3</v>
      </c>
      <c r="E356" s="220">
        <v>1.7094762040361981E-5</v>
      </c>
    </row>
    <row r="357" spans="1:5">
      <c r="A357" s="727" t="s">
        <v>585</v>
      </c>
      <c r="B357" s="219">
        <v>0</v>
      </c>
      <c r="C357" s="220">
        <v>0</v>
      </c>
      <c r="D357" s="219">
        <v>0</v>
      </c>
      <c r="E357" s="220">
        <v>0</v>
      </c>
    </row>
    <row r="358" spans="1:5">
      <c r="A358" s="727" t="s">
        <v>586</v>
      </c>
      <c r="B358" s="219">
        <v>26.481097999999999</v>
      </c>
      <c r="C358" s="220">
        <v>0.30458454210416719</v>
      </c>
      <c r="D358" s="219">
        <v>48.688561999999997</v>
      </c>
      <c r="E358" s="220">
        <v>0.44295869157925</v>
      </c>
    </row>
    <row r="359" spans="1:5">
      <c r="A359" s="727" t="s">
        <v>587</v>
      </c>
      <c r="B359" s="219">
        <v>0</v>
      </c>
      <c r="C359" s="220">
        <v>0</v>
      </c>
      <c r="D359" s="219">
        <v>0</v>
      </c>
      <c r="E359" s="220">
        <v>0</v>
      </c>
    </row>
    <row r="360" spans="1:5">
      <c r="A360" s="728" t="s">
        <v>588</v>
      </c>
      <c r="B360" s="221">
        <v>44.884382000000002</v>
      </c>
      <c r="C360" s="222">
        <v>0.51625838698601256</v>
      </c>
      <c r="D360" s="221">
        <v>6.9509920000000003</v>
      </c>
      <c r="E360" s="222">
        <v>6.3238719629834919E-2</v>
      </c>
    </row>
    <row r="361" spans="1:5">
      <c r="A361" s="139" t="s">
        <v>539</v>
      </c>
      <c r="B361" s="177"/>
      <c r="C361" s="177"/>
      <c r="D361" s="177"/>
      <c r="E361" s="177"/>
    </row>
    <row r="363" spans="1:5" ht="15">
      <c r="A363" s="2685" t="s">
        <v>825</v>
      </c>
      <c r="B363" s="2685"/>
      <c r="C363" s="2685"/>
      <c r="D363" s="2685"/>
      <c r="E363" s="2685"/>
    </row>
    <row r="364" spans="1:5">
      <c r="A364" s="248" t="s">
        <v>491</v>
      </c>
      <c r="B364" s="216"/>
      <c r="C364" s="216"/>
      <c r="D364" s="216"/>
      <c r="E364" s="216"/>
    </row>
    <row r="365" spans="1:5">
      <c r="A365" s="2692" t="s">
        <v>701</v>
      </c>
      <c r="B365" s="2687">
        <v>2009</v>
      </c>
      <c r="C365" s="2687"/>
      <c r="D365" s="2687">
        <v>2010</v>
      </c>
      <c r="E365" s="2687"/>
    </row>
    <row r="366" spans="1:5">
      <c r="A366" s="2693"/>
      <c r="B366" s="263" t="s">
        <v>121</v>
      </c>
      <c r="C366" s="263" t="s">
        <v>273</v>
      </c>
      <c r="D366" s="263" t="s">
        <v>121</v>
      </c>
      <c r="E366" s="263" t="s">
        <v>273</v>
      </c>
    </row>
    <row r="367" spans="1:5">
      <c r="A367" s="171" t="s">
        <v>285</v>
      </c>
      <c r="B367" s="179">
        <v>5951.5881109999991</v>
      </c>
      <c r="C367" s="179">
        <v>100.0084729447955</v>
      </c>
      <c r="D367" s="179">
        <v>7676.1435340000007</v>
      </c>
      <c r="E367" s="179">
        <v>100</v>
      </c>
    </row>
    <row r="368" spans="1:5">
      <c r="A368" s="727" t="s">
        <v>162</v>
      </c>
      <c r="B368" s="219">
        <v>1928.405432</v>
      </c>
      <c r="C368" s="220">
        <v>32.409999999999997</v>
      </c>
      <c r="D368" s="219">
        <v>3588.6322260000002</v>
      </c>
      <c r="E368" s="220">
        <v>46.750457571628829</v>
      </c>
    </row>
    <row r="369" spans="1:5">
      <c r="A369" s="727" t="s">
        <v>159</v>
      </c>
      <c r="B369" s="219">
        <v>1572.0932250000001</v>
      </c>
      <c r="C369" s="220">
        <v>26.414684546035456</v>
      </c>
      <c r="D369" s="219">
        <v>1670.1528840000001</v>
      </c>
      <c r="E369" s="220">
        <v>21.757707846425479</v>
      </c>
    </row>
    <row r="370" spans="1:5">
      <c r="A370" s="727" t="s">
        <v>160</v>
      </c>
      <c r="B370" s="219">
        <v>1207.1892069999999</v>
      </c>
      <c r="C370" s="220">
        <v>20.283480383476423</v>
      </c>
      <c r="D370" s="219">
        <v>1271.8731009999999</v>
      </c>
      <c r="E370" s="220">
        <v>16.569167777627953</v>
      </c>
    </row>
    <row r="371" spans="1:5">
      <c r="A371" s="727" t="s">
        <v>616</v>
      </c>
      <c r="B371" s="219">
        <v>715.57773999999995</v>
      </c>
      <c r="C371" s="220">
        <v>12.023307504721911</v>
      </c>
      <c r="D371" s="219">
        <v>301.37328500000001</v>
      </c>
      <c r="E371" s="220">
        <v>3.9261027841014831</v>
      </c>
    </row>
    <row r="372" spans="1:5">
      <c r="A372" s="728" t="s">
        <v>161</v>
      </c>
      <c r="B372" s="221">
        <v>528.32250699999997</v>
      </c>
      <c r="C372" s="222">
        <v>8.8770005105617091</v>
      </c>
      <c r="D372" s="221">
        <v>844.11203799999998</v>
      </c>
      <c r="E372" s="222">
        <v>10.996564020216248</v>
      </c>
    </row>
    <row r="373" spans="1:5">
      <c r="A373" s="139" t="s">
        <v>126</v>
      </c>
      <c r="B373" s="223"/>
      <c r="C373" s="223"/>
      <c r="D373" s="223"/>
      <c r="E373" s="224"/>
    </row>
    <row r="375" spans="1:5" ht="15">
      <c r="A375" s="2685" t="s">
        <v>600</v>
      </c>
      <c r="B375" s="2685"/>
      <c r="C375" s="2685"/>
      <c r="D375" s="2685"/>
      <c r="E375" s="2685"/>
    </row>
    <row r="376" spans="1:5">
      <c r="A376" s="248" t="s">
        <v>491</v>
      </c>
      <c r="B376" s="168"/>
      <c r="C376" s="168"/>
      <c r="D376" s="168"/>
      <c r="E376" s="168"/>
    </row>
    <row r="377" spans="1:5" ht="15">
      <c r="A377" s="2689" t="s">
        <v>122</v>
      </c>
      <c r="B377" s="2688">
        <v>2009</v>
      </c>
      <c r="C377" s="2688"/>
      <c r="D377" s="2688">
        <v>2010</v>
      </c>
      <c r="E377" s="2688"/>
    </row>
    <row r="378" spans="1:5" ht="15">
      <c r="A378" s="2690"/>
      <c r="B378" s="170" t="s">
        <v>121</v>
      </c>
      <c r="C378" s="170" t="s">
        <v>273</v>
      </c>
      <c r="D378" s="170" t="s">
        <v>121</v>
      </c>
      <c r="E378" s="170" t="s">
        <v>273</v>
      </c>
    </row>
    <row r="379" spans="1:5">
      <c r="A379" s="171" t="s">
        <v>285</v>
      </c>
      <c r="B379" s="179">
        <v>8694.1700380000002</v>
      </c>
      <c r="C379" s="179">
        <v>99.992728774854456</v>
      </c>
      <c r="D379" s="179">
        <v>10991.670989999999</v>
      </c>
      <c r="E379" s="179">
        <v>100</v>
      </c>
    </row>
    <row r="380" spans="1:5">
      <c r="A380" s="225" t="s">
        <v>123</v>
      </c>
      <c r="B380" s="219">
        <v>1904.655411</v>
      </c>
      <c r="C380" s="220">
        <v>21.9</v>
      </c>
      <c r="D380" s="219">
        <v>1778.630253</v>
      </c>
      <c r="E380" s="220">
        <v>16.181618378299007</v>
      </c>
    </row>
    <row r="381" spans="1:5">
      <c r="A381" s="225" t="s">
        <v>124</v>
      </c>
      <c r="B381" s="219">
        <v>1535.8488090000001</v>
      </c>
      <c r="C381" s="220">
        <v>17.665272271961516</v>
      </c>
      <c r="D381" s="219">
        <v>1285.5187189999999</v>
      </c>
      <c r="E381" s="220">
        <v>11.695389355899927</v>
      </c>
    </row>
    <row r="382" spans="1:5">
      <c r="A382" s="226" t="s">
        <v>125</v>
      </c>
      <c r="B382" s="221">
        <v>5253.6658180000004</v>
      </c>
      <c r="C382" s="222">
        <v>60.427456502892937</v>
      </c>
      <c r="D382" s="221">
        <v>7927.5220179999997</v>
      </c>
      <c r="E382" s="222">
        <v>72.122992265801074</v>
      </c>
    </row>
    <row r="383" spans="1:5">
      <c r="A383" s="139" t="s">
        <v>126</v>
      </c>
      <c r="B383" s="177"/>
      <c r="C383" s="177"/>
      <c r="D383" s="177"/>
      <c r="E383" s="177"/>
    </row>
    <row r="384" spans="1:5">
      <c r="A384" s="227"/>
      <c r="B384" s="227"/>
      <c r="C384" s="227"/>
      <c r="D384" s="227"/>
      <c r="E384" s="227"/>
    </row>
    <row r="385" spans="1:28" ht="15">
      <c r="A385" s="2685" t="s">
        <v>601</v>
      </c>
      <c r="B385" s="2685"/>
      <c r="C385" s="2685"/>
      <c r="D385" s="2685"/>
      <c r="E385" s="2685"/>
    </row>
    <row r="386" spans="1:28">
      <c r="A386" s="248" t="s">
        <v>491</v>
      </c>
      <c r="B386" s="168"/>
      <c r="C386" s="168"/>
      <c r="D386" s="168"/>
      <c r="E386" s="168"/>
    </row>
    <row r="387" spans="1:28">
      <c r="A387" s="2694" t="s">
        <v>701</v>
      </c>
      <c r="B387" s="2687">
        <v>2008</v>
      </c>
      <c r="C387" s="2687"/>
      <c r="D387" s="2687">
        <v>2009</v>
      </c>
      <c r="E387" s="2687"/>
    </row>
    <row r="388" spans="1:28">
      <c r="A388" s="2695"/>
      <c r="B388" s="263" t="s">
        <v>121</v>
      </c>
      <c r="C388" s="263" t="s">
        <v>273</v>
      </c>
      <c r="D388" s="263" t="s">
        <v>121</v>
      </c>
      <c r="E388" s="263" t="s">
        <v>273</v>
      </c>
    </row>
    <row r="389" spans="1:28">
      <c r="A389" s="171" t="s">
        <v>285</v>
      </c>
      <c r="B389" s="179">
        <v>8694.1700380000002</v>
      </c>
      <c r="C389" s="179">
        <v>99.999999999999986</v>
      </c>
      <c r="D389" s="179">
        <v>10991.670990000001</v>
      </c>
      <c r="E389" s="179">
        <v>100</v>
      </c>
    </row>
    <row r="390" spans="1:28">
      <c r="A390" s="181" t="s">
        <v>162</v>
      </c>
      <c r="B390" s="219">
        <v>1928.405432</v>
      </c>
      <c r="C390" s="220">
        <v>22.180443027585518</v>
      </c>
      <c r="D390" s="219">
        <v>3588.6322260000002</v>
      </c>
      <c r="E390" s="220">
        <v>32.648650321364833</v>
      </c>
    </row>
    <row r="391" spans="1:28">
      <c r="A391" s="181" t="s">
        <v>159</v>
      </c>
      <c r="B391" s="219">
        <v>1572.0932250000001</v>
      </c>
      <c r="C391" s="220">
        <v>18.082154111649317</v>
      </c>
      <c r="D391" s="219">
        <v>1670.1528840000001</v>
      </c>
      <c r="E391" s="220">
        <v>15.194713210752681</v>
      </c>
    </row>
    <row r="392" spans="1:28">
      <c r="A392" s="181" t="s">
        <v>160</v>
      </c>
      <c r="B392" s="219">
        <v>1207.1892069999999</v>
      </c>
      <c r="C392" s="220">
        <v>13.885042525320804</v>
      </c>
      <c r="D392" s="219">
        <v>1271.8731009999999</v>
      </c>
      <c r="E392" s="220">
        <v>11.571244282667523</v>
      </c>
    </row>
    <row r="393" spans="1:28">
      <c r="A393" s="181" t="s">
        <v>161</v>
      </c>
      <c r="B393" s="219">
        <v>528.32250699999997</v>
      </c>
      <c r="C393" s="220">
        <v>6.0767445850591493</v>
      </c>
      <c r="D393" s="219">
        <v>844.11203799999998</v>
      </c>
      <c r="E393" s="220">
        <v>7.6795606306625812</v>
      </c>
    </row>
    <row r="394" spans="1:28">
      <c r="A394" s="181" t="s">
        <v>168</v>
      </c>
      <c r="B394" s="219">
        <v>456.96219100000002</v>
      </c>
      <c r="C394" s="220">
        <v>5.2559610520927791</v>
      </c>
      <c r="D394" s="219">
        <v>643.30076499999996</v>
      </c>
      <c r="E394" s="220">
        <v>5.8526202757093255</v>
      </c>
    </row>
    <row r="395" spans="1:28" s="29" customFormat="1">
      <c r="A395" s="181" t="s">
        <v>322</v>
      </c>
      <c r="B395" s="219">
        <v>236.99449999999999</v>
      </c>
      <c r="C395" s="220">
        <v>2.7259013679759825</v>
      </c>
      <c r="D395" s="219">
        <v>372.63511799999998</v>
      </c>
      <c r="E395" s="220">
        <v>3.3901589516190564</v>
      </c>
      <c r="AA395" s="124"/>
      <c r="AB395" s="124"/>
    </row>
    <row r="396" spans="1:28" s="29" customFormat="1">
      <c r="A396" s="181" t="s">
        <v>174</v>
      </c>
      <c r="B396" s="219">
        <v>65.244040999999996</v>
      </c>
      <c r="C396" s="220">
        <v>0.75043437976063188</v>
      </c>
      <c r="D396" s="219">
        <v>308.52257700000001</v>
      </c>
      <c r="E396" s="220">
        <v>2.8068760180384551</v>
      </c>
      <c r="AA396" s="124"/>
      <c r="AB396" s="124"/>
    </row>
    <row r="397" spans="1:28" s="29" customFormat="1">
      <c r="A397" s="181" t="s">
        <v>616</v>
      </c>
      <c r="B397" s="219">
        <v>715.57773999999995</v>
      </c>
      <c r="C397" s="220">
        <v>8.2305468707466289</v>
      </c>
      <c r="D397" s="219">
        <v>301.37328500000001</v>
      </c>
      <c r="E397" s="220">
        <v>2.7418332051076066</v>
      </c>
      <c r="AA397" s="124"/>
      <c r="AB397" s="124"/>
    </row>
    <row r="398" spans="1:28" s="29" customFormat="1">
      <c r="A398" s="181" t="s">
        <v>321</v>
      </c>
      <c r="B398" s="219">
        <v>239.40685199999999</v>
      </c>
      <c r="C398" s="220">
        <v>2.7536481452929227</v>
      </c>
      <c r="D398" s="219">
        <v>288.59506800000003</v>
      </c>
      <c r="E398" s="220">
        <v>2.6255795707727967</v>
      </c>
      <c r="AA398" s="124"/>
      <c r="AB398" s="124"/>
    </row>
    <row r="399" spans="1:28" s="29" customFormat="1">
      <c r="A399" s="181" t="s">
        <v>184</v>
      </c>
      <c r="B399" s="219">
        <v>85.557619000000003</v>
      </c>
      <c r="C399" s="220">
        <v>0.98408035069534483</v>
      </c>
      <c r="D399" s="219">
        <v>152.78360799999999</v>
      </c>
      <c r="E399" s="220">
        <v>1.3899943706375439</v>
      </c>
      <c r="AA399" s="124"/>
      <c r="AB399" s="124"/>
    </row>
    <row r="400" spans="1:28" s="29" customFormat="1">
      <c r="A400" s="183" t="s">
        <v>191</v>
      </c>
      <c r="B400" s="221">
        <v>1658.4167239999999</v>
      </c>
      <c r="C400" s="222">
        <v>19.075043583820918</v>
      </c>
      <c r="D400" s="221">
        <v>1549.6903199999999</v>
      </c>
      <c r="E400" s="222">
        <v>14.098769162667594</v>
      </c>
      <c r="AA400" s="124"/>
      <c r="AB400" s="124"/>
    </row>
    <row r="401" spans="1:28" s="29" customFormat="1">
      <c r="A401" s="139" t="s">
        <v>126</v>
      </c>
      <c r="B401" s="177"/>
      <c r="C401" s="177"/>
      <c r="D401" s="177"/>
      <c r="E401" s="177"/>
      <c r="AA401" s="124"/>
      <c r="AB401" s="124"/>
    </row>
    <row r="402" spans="1:28" s="29" customFormat="1">
      <c r="A402" s="139"/>
      <c r="B402" s="177"/>
      <c r="C402" s="177"/>
      <c r="D402" s="177"/>
      <c r="E402" s="177"/>
      <c r="AA402" s="124"/>
      <c r="AB402" s="124"/>
    </row>
    <row r="403" spans="1:28" s="29" customFormat="1" ht="15">
      <c r="A403" s="2685" t="s">
        <v>602</v>
      </c>
      <c r="B403" s="2685"/>
      <c r="C403" s="2685"/>
      <c r="D403" s="2685"/>
      <c r="E403" s="2685"/>
      <c r="AA403" s="124"/>
      <c r="AB403" s="124"/>
    </row>
    <row r="404" spans="1:28" s="29" customFormat="1" ht="15">
      <c r="A404" s="248" t="s">
        <v>491</v>
      </c>
      <c r="B404" s="228"/>
      <c r="C404" s="158"/>
      <c r="D404" s="158"/>
      <c r="E404" s="158"/>
      <c r="AA404" s="124"/>
      <c r="AB404" s="124"/>
    </row>
    <row r="405" spans="1:28" s="29" customFormat="1">
      <c r="A405" s="270" t="s">
        <v>203</v>
      </c>
      <c r="B405" s="256"/>
      <c r="C405" s="257">
        <v>2008</v>
      </c>
      <c r="D405" s="257">
        <v>2009</v>
      </c>
      <c r="E405" s="257">
        <v>2010</v>
      </c>
      <c r="AA405" s="124"/>
      <c r="AB405" s="124"/>
    </row>
    <row r="406" spans="1:28" s="29" customFormat="1">
      <c r="A406" s="229" t="s">
        <v>285</v>
      </c>
      <c r="B406" s="258"/>
      <c r="C406" s="80">
        <v>90277.039067999998</v>
      </c>
      <c r="D406" s="179">
        <v>93872.167709000001</v>
      </c>
      <c r="E406" s="179">
        <v>86574.122810999994</v>
      </c>
      <c r="AA406" s="124"/>
      <c r="AB406" s="124"/>
    </row>
    <row r="407" spans="1:28" s="29" customFormat="1">
      <c r="A407" s="181" t="s">
        <v>204</v>
      </c>
      <c r="B407" s="258"/>
      <c r="C407" s="230">
        <v>613.78467599999999</v>
      </c>
      <c r="D407" s="231">
        <v>322.20018499999998</v>
      </c>
      <c r="E407" s="231">
        <v>365.363404</v>
      </c>
      <c r="AA407" s="124"/>
      <c r="AB407" s="124"/>
    </row>
    <row r="408" spans="1:28" s="29" customFormat="1">
      <c r="A408" s="181" t="s">
        <v>200</v>
      </c>
      <c r="B408" s="258"/>
      <c r="C408" s="230">
        <v>5014.512401</v>
      </c>
      <c r="D408" s="231">
        <v>4945.797783</v>
      </c>
      <c r="E408" s="231">
        <v>5245.7809530000004</v>
      </c>
      <c r="AA408" s="124"/>
      <c r="AB408" s="124"/>
    </row>
    <row r="409" spans="1:28" s="29" customFormat="1">
      <c r="A409" s="727" t="s">
        <v>548</v>
      </c>
      <c r="B409" s="258"/>
      <c r="C409" s="230">
        <v>81245.452057999995</v>
      </c>
      <c r="D409" s="173">
        <v>83260.762818999996</v>
      </c>
      <c r="E409" s="231">
        <v>73692.812384000004</v>
      </c>
      <c r="AA409" s="124"/>
      <c r="AB409" s="124"/>
    </row>
    <row r="410" spans="1:28" s="29" customFormat="1">
      <c r="A410" s="727" t="s">
        <v>549</v>
      </c>
      <c r="B410" s="258"/>
      <c r="C410" s="230">
        <v>1721.61349</v>
      </c>
      <c r="D410" s="173">
        <v>2522.8663969999998</v>
      </c>
      <c r="E410" s="231">
        <v>4861.0188019999996</v>
      </c>
      <c r="AA410" s="124"/>
      <c r="AB410" s="124"/>
    </row>
    <row r="411" spans="1:28" s="29" customFormat="1">
      <c r="A411" s="183" t="s">
        <v>205</v>
      </c>
      <c r="B411" s="256"/>
      <c r="C411" s="232">
        <v>1681.6764430000039</v>
      </c>
      <c r="D411" s="176">
        <v>2820.540525000004</v>
      </c>
      <c r="E411" s="233">
        <v>2409.1472679999861</v>
      </c>
      <c r="AA411" s="124"/>
      <c r="AB411" s="124"/>
    </row>
    <row r="412" spans="1:28" s="29" customFormat="1">
      <c r="A412" s="65" t="s">
        <v>282</v>
      </c>
      <c r="B412" s="140"/>
      <c r="C412" s="140"/>
      <c r="D412" s="140"/>
      <c r="E412" s="124"/>
      <c r="AA412" s="124"/>
      <c r="AB412" s="124"/>
    </row>
    <row r="413" spans="1:28" s="29" customFormat="1">
      <c r="A413" s="124"/>
      <c r="B413" s="124"/>
      <c r="C413" s="124"/>
      <c r="D413" s="124"/>
      <c r="E413" s="124"/>
      <c r="AA413" s="124"/>
      <c r="AB413" s="124"/>
    </row>
    <row r="414" spans="1:28" s="29" customFormat="1" ht="15">
      <c r="A414" s="2685" t="s">
        <v>824</v>
      </c>
      <c r="B414" s="2685"/>
      <c r="C414" s="2685"/>
      <c r="D414" s="2685"/>
      <c r="E414" s="2685"/>
      <c r="AA414" s="124"/>
      <c r="AB414" s="124"/>
    </row>
    <row r="415" spans="1:28" s="29" customFormat="1">
      <c r="A415" s="248" t="s">
        <v>491</v>
      </c>
      <c r="B415" s="168"/>
      <c r="C415" s="168"/>
      <c r="D415" s="168"/>
      <c r="E415" s="168"/>
      <c r="AA415" s="124"/>
      <c r="AB415" s="124"/>
    </row>
    <row r="416" spans="1:28" s="29" customFormat="1" ht="15">
      <c r="A416" s="206" t="s">
        <v>152</v>
      </c>
      <c r="B416" s="129">
        <v>2005</v>
      </c>
      <c r="C416" s="129">
        <v>2008</v>
      </c>
      <c r="D416" s="129">
        <v>2009</v>
      </c>
      <c r="E416" s="129">
        <v>2010</v>
      </c>
      <c r="AA416" s="124"/>
      <c r="AB416" s="124"/>
    </row>
    <row r="417" spans="1:5">
      <c r="A417" s="234" t="s">
        <v>285</v>
      </c>
      <c r="B417" s="163">
        <v>35214.291892000001</v>
      </c>
      <c r="C417" s="163">
        <v>90277.046007000012</v>
      </c>
      <c r="D417" s="163">
        <v>93872.169708999994</v>
      </c>
      <c r="E417" s="163">
        <v>86574.122811000008</v>
      </c>
    </row>
    <row r="418" spans="1:5">
      <c r="A418" s="727" t="s">
        <v>129</v>
      </c>
      <c r="B418" s="91">
        <v>980.13586599999996</v>
      </c>
      <c r="C418" s="91">
        <v>1812.450922</v>
      </c>
      <c r="D418" s="91">
        <v>1784.291037</v>
      </c>
      <c r="E418" s="91">
        <v>1891.752641</v>
      </c>
    </row>
    <row r="419" spans="1:5">
      <c r="A419" s="727" t="s">
        <v>130</v>
      </c>
      <c r="B419" s="91">
        <v>1257.5290230000001</v>
      </c>
      <c r="C419" s="91">
        <v>2043.6736639999999</v>
      </c>
      <c r="D419" s="91">
        <v>2869.2758439999998</v>
      </c>
      <c r="E419" s="91">
        <v>2816.4591140000002</v>
      </c>
    </row>
    <row r="420" spans="1:5">
      <c r="A420" s="727" t="s">
        <v>131</v>
      </c>
      <c r="B420" s="91">
        <v>182.63847000000001</v>
      </c>
      <c r="C420" s="91">
        <v>480.98341399999998</v>
      </c>
      <c r="D420" s="91">
        <v>268.10787499999998</v>
      </c>
      <c r="E420" s="91">
        <v>328.25320499999998</v>
      </c>
    </row>
    <row r="421" spans="1:5">
      <c r="A421" s="727" t="s">
        <v>132</v>
      </c>
      <c r="B421" s="91">
        <v>812.33184400000005</v>
      </c>
      <c r="C421" s="91">
        <v>1260.677281</v>
      </c>
      <c r="D421" s="91">
        <v>1408.7328829999999</v>
      </c>
      <c r="E421" s="91">
        <v>1581.9159749999999</v>
      </c>
    </row>
    <row r="422" spans="1:5">
      <c r="A422" s="727" t="s">
        <v>133</v>
      </c>
      <c r="B422" s="91">
        <v>536.95917799999995</v>
      </c>
      <c r="C422" s="91">
        <v>1617.121191</v>
      </c>
      <c r="D422" s="91">
        <v>1619.7032300000001</v>
      </c>
      <c r="E422" s="91">
        <v>2456.2825979999998</v>
      </c>
    </row>
    <row r="423" spans="1:5">
      <c r="A423" s="727" t="s">
        <v>134</v>
      </c>
      <c r="B423" s="91">
        <v>2385.3798929999998</v>
      </c>
      <c r="C423" s="91">
        <v>3838.7853599999999</v>
      </c>
      <c r="D423" s="91">
        <v>3956.5430270000002</v>
      </c>
      <c r="E423" s="91">
        <v>4102.7179660000002</v>
      </c>
    </row>
    <row r="424" spans="1:5">
      <c r="A424" s="727" t="s">
        <v>135</v>
      </c>
      <c r="B424" s="91">
        <v>2279.8643470000002</v>
      </c>
      <c r="C424" s="91">
        <v>4588.9723329999997</v>
      </c>
      <c r="D424" s="91">
        <v>3865.5272030000001</v>
      </c>
      <c r="E424" s="91">
        <v>4303.7316639999999</v>
      </c>
    </row>
    <row r="425" spans="1:5">
      <c r="A425" s="727" t="s">
        <v>136</v>
      </c>
      <c r="B425" s="91">
        <v>106.89685299999999</v>
      </c>
      <c r="C425" s="91">
        <v>64.925917999999996</v>
      </c>
      <c r="D425" s="91">
        <v>82.663246999999998</v>
      </c>
      <c r="E425" s="91">
        <v>70.100847999999999</v>
      </c>
    </row>
    <row r="426" spans="1:5">
      <c r="A426" s="727" t="s">
        <v>137</v>
      </c>
      <c r="B426" s="91">
        <v>388.02986299999998</v>
      </c>
      <c r="C426" s="91">
        <v>865.08798100000001</v>
      </c>
      <c r="D426" s="235">
        <v>517.49647800000002</v>
      </c>
      <c r="E426" s="235">
        <v>492.13311399999998</v>
      </c>
    </row>
    <row r="427" spans="1:5">
      <c r="A427" s="727" t="s">
        <v>138</v>
      </c>
      <c r="B427" s="91">
        <v>690.67239800000004</v>
      </c>
      <c r="C427" s="91">
        <v>1226.580373</v>
      </c>
      <c r="D427" s="235">
        <v>1063.544913</v>
      </c>
      <c r="E427" s="235">
        <v>1356.3169330000001</v>
      </c>
    </row>
    <row r="428" spans="1:5">
      <c r="A428" s="727" t="s">
        <v>139</v>
      </c>
      <c r="B428" s="91">
        <v>661.51269400000001</v>
      </c>
      <c r="C428" s="91">
        <v>965.90626999999995</v>
      </c>
      <c r="D428" s="235">
        <v>973.46875699999998</v>
      </c>
      <c r="E428" s="235">
        <v>903.19698300000005</v>
      </c>
    </row>
    <row r="429" spans="1:5">
      <c r="A429" s="727" t="s">
        <v>140</v>
      </c>
      <c r="B429" s="91">
        <v>107.58861400000001</v>
      </c>
      <c r="C429" s="91">
        <v>139.88773800000001</v>
      </c>
      <c r="D429" s="91">
        <v>116.723068</v>
      </c>
      <c r="E429" s="91">
        <v>118.149643</v>
      </c>
    </row>
    <row r="430" spans="1:5">
      <c r="A430" s="727" t="s">
        <v>141</v>
      </c>
      <c r="B430" s="91">
        <v>909.16581399999995</v>
      </c>
      <c r="C430" s="91">
        <v>2446.6990449999998</v>
      </c>
      <c r="D430" s="91">
        <v>2640.5306730000002</v>
      </c>
      <c r="E430" s="91">
        <v>2001.958376</v>
      </c>
    </row>
    <row r="431" spans="1:5">
      <c r="A431" s="727" t="s">
        <v>142</v>
      </c>
      <c r="B431" s="91">
        <v>106.86554599999999</v>
      </c>
      <c r="C431" s="91">
        <v>195.512486</v>
      </c>
      <c r="D431" s="91">
        <v>413.07996900000001</v>
      </c>
      <c r="E431" s="91">
        <v>211.08288200000001</v>
      </c>
    </row>
    <row r="432" spans="1:5">
      <c r="A432" s="727" t="s">
        <v>143</v>
      </c>
      <c r="B432" s="91">
        <v>5428.6240079999998</v>
      </c>
      <c r="C432" s="91">
        <v>18574.603093999998</v>
      </c>
      <c r="D432" s="91">
        <v>14997.730631</v>
      </c>
      <c r="E432" s="91">
        <v>15780.297654</v>
      </c>
    </row>
    <row r="433" spans="1:5">
      <c r="A433" s="727" t="s">
        <v>533</v>
      </c>
      <c r="B433" s="91">
        <v>9133.2926210000005</v>
      </c>
      <c r="C433" s="91">
        <v>27167.578014999999</v>
      </c>
      <c r="D433" s="91">
        <v>30584.697045000001</v>
      </c>
      <c r="E433" s="91">
        <v>24553.533385999999</v>
      </c>
    </row>
    <row r="434" spans="1:5">
      <c r="A434" s="727" t="s">
        <v>145</v>
      </c>
      <c r="B434" s="91">
        <v>7647.748681</v>
      </c>
      <c r="C434" s="91">
        <v>20398.085041999999</v>
      </c>
      <c r="D434" s="91">
        <v>23024.501561000001</v>
      </c>
      <c r="E434" s="91">
        <v>20751.440618000001</v>
      </c>
    </row>
    <row r="435" spans="1:5">
      <c r="A435" s="727" t="s">
        <v>146</v>
      </c>
      <c r="B435" s="91">
        <v>780.19712800000002</v>
      </c>
      <c r="C435" s="91">
        <v>1523.1334420000001</v>
      </c>
      <c r="D435" s="91">
        <v>2069.1453529999999</v>
      </c>
      <c r="E435" s="91">
        <v>1680.962311</v>
      </c>
    </row>
    <row r="436" spans="1:5">
      <c r="A436" s="727" t="s">
        <v>147</v>
      </c>
      <c r="B436" s="91">
        <v>375.87276200000002</v>
      </c>
      <c r="C436" s="91">
        <v>75.750953999999993</v>
      </c>
      <c r="D436" s="91">
        <v>231.42936599999999</v>
      </c>
      <c r="E436" s="91">
        <v>370.75095599999997</v>
      </c>
    </row>
    <row r="437" spans="1:5">
      <c r="A437" s="727" t="s">
        <v>148</v>
      </c>
      <c r="B437" s="91">
        <v>435.13897200000002</v>
      </c>
      <c r="C437" s="91">
        <v>852.97673799999995</v>
      </c>
      <c r="D437" s="91">
        <v>971.24537299999997</v>
      </c>
      <c r="E437" s="91">
        <v>725.04208800000004</v>
      </c>
    </row>
    <row r="438" spans="1:5">
      <c r="A438" s="728" t="s">
        <v>495</v>
      </c>
      <c r="B438" s="92">
        <v>7.8473170000000003</v>
      </c>
      <c r="C438" s="92">
        <v>137.65474599999999</v>
      </c>
      <c r="D438" s="92">
        <v>413.73217599999998</v>
      </c>
      <c r="E438" s="92">
        <v>78.043856000000005</v>
      </c>
    </row>
    <row r="439" spans="1:5">
      <c r="A439" s="139" t="s">
        <v>126</v>
      </c>
      <c r="B439" s="177"/>
      <c r="C439" s="177"/>
      <c r="D439" s="177"/>
      <c r="E439" s="177"/>
    </row>
    <row r="440" spans="1:5">
      <c r="A440" s="215" t="s">
        <v>202</v>
      </c>
      <c r="B440" s="139"/>
      <c r="C440" s="139"/>
      <c r="D440" s="139"/>
    </row>
    <row r="442" spans="1:5" ht="15">
      <c r="A442" s="2685" t="s">
        <v>603</v>
      </c>
      <c r="B442" s="2685"/>
      <c r="C442" s="2685"/>
      <c r="D442" s="2685"/>
      <c r="E442" s="2685"/>
    </row>
    <row r="443" spans="1:5">
      <c r="A443" s="248" t="s">
        <v>491</v>
      </c>
      <c r="B443" s="168"/>
      <c r="C443" s="168"/>
      <c r="D443" s="168"/>
      <c r="E443" s="168"/>
    </row>
    <row r="444" spans="1:5">
      <c r="A444" s="2696" t="s">
        <v>706</v>
      </c>
      <c r="B444" s="2687">
        <v>2009</v>
      </c>
      <c r="C444" s="2687"/>
      <c r="D444" s="2687">
        <v>2010</v>
      </c>
      <c r="E444" s="2687"/>
    </row>
    <row r="445" spans="1:5">
      <c r="A445" s="2697"/>
      <c r="B445" s="263" t="s">
        <v>121</v>
      </c>
      <c r="C445" s="263" t="s">
        <v>273</v>
      </c>
      <c r="D445" s="263" t="s">
        <v>121</v>
      </c>
      <c r="E445" s="263" t="s">
        <v>273</v>
      </c>
    </row>
    <row r="446" spans="1:5">
      <c r="A446" s="171" t="s">
        <v>285</v>
      </c>
      <c r="B446" s="179">
        <v>93872.167709000001</v>
      </c>
      <c r="C446" s="179">
        <v>100</v>
      </c>
      <c r="D446" s="179">
        <v>86574.122810999994</v>
      </c>
      <c r="E446" s="179">
        <v>100</v>
      </c>
    </row>
    <row r="447" spans="1:5">
      <c r="A447" s="727" t="s">
        <v>157</v>
      </c>
      <c r="B447" s="218">
        <v>30507.858758999999</v>
      </c>
      <c r="C447" s="218">
        <v>32.499365364154741</v>
      </c>
      <c r="D447" s="218">
        <v>38358.583366999999</v>
      </c>
      <c r="E447" s="218">
        <v>44.307215737825771</v>
      </c>
    </row>
    <row r="448" spans="1:5">
      <c r="A448" s="727" t="s">
        <v>158</v>
      </c>
      <c r="B448" s="218">
        <v>10253.92913</v>
      </c>
      <c r="C448" s="218">
        <v>10.923290023286535</v>
      </c>
      <c r="D448" s="218">
        <v>2980.5337300000001</v>
      </c>
      <c r="E448" s="218">
        <v>3.4427536002955583</v>
      </c>
    </row>
    <row r="449" spans="1:5">
      <c r="A449" s="727" t="s">
        <v>582</v>
      </c>
      <c r="B449" s="218">
        <v>62.561754000000001</v>
      </c>
      <c r="C449" s="218">
        <v>6.6645690119715731E-2</v>
      </c>
      <c r="D449" s="218">
        <v>926.64790900000003</v>
      </c>
      <c r="E449" s="218">
        <v>1.0703520623858533</v>
      </c>
    </row>
    <row r="450" spans="1:5">
      <c r="A450" s="174" t="s">
        <v>583</v>
      </c>
      <c r="B450" s="218">
        <v>0.57069899999999996</v>
      </c>
      <c r="C450" s="218">
        <v>6.0795336245898172E-4</v>
      </c>
      <c r="D450" s="218">
        <v>38.825539999999997</v>
      </c>
      <c r="E450" s="218">
        <v>4.4846587801715361E-2</v>
      </c>
    </row>
    <row r="451" spans="1:5">
      <c r="A451" s="727" t="s">
        <v>440</v>
      </c>
      <c r="B451" s="218">
        <v>417.14806800000002</v>
      </c>
      <c r="C451" s="218">
        <v>0.44437885923029119</v>
      </c>
      <c r="D451" s="218">
        <v>326.33836300000002</v>
      </c>
      <c r="E451" s="218">
        <v>0.3769467739366294</v>
      </c>
    </row>
    <row r="452" spans="1:5">
      <c r="A452" s="727" t="s">
        <v>538</v>
      </c>
      <c r="B452" s="218">
        <v>38165.959741999999</v>
      </c>
      <c r="C452" s="218">
        <v>40.657375528296058</v>
      </c>
      <c r="D452" s="218">
        <v>29678.551522999998</v>
      </c>
      <c r="E452" s="218">
        <v>34.281088342981256</v>
      </c>
    </row>
    <row r="453" spans="1:5">
      <c r="A453" s="727" t="s">
        <v>584</v>
      </c>
      <c r="B453" s="218">
        <v>0</v>
      </c>
      <c r="C453" s="218">
        <v>0</v>
      </c>
      <c r="D453" s="218">
        <v>7.5641E-2</v>
      </c>
      <c r="E453" s="218">
        <v>8.7371373274127076E-5</v>
      </c>
    </row>
    <row r="454" spans="1:5">
      <c r="A454" s="727" t="s">
        <v>585</v>
      </c>
      <c r="B454" s="218">
        <v>642.43796799999996</v>
      </c>
      <c r="C454" s="218">
        <v>0.68437534114641108</v>
      </c>
      <c r="D454" s="218">
        <v>4.9307999999999998E-2</v>
      </c>
      <c r="E454" s="218">
        <v>5.6954663124504672E-5</v>
      </c>
    </row>
    <row r="455" spans="1:5">
      <c r="A455" s="727" t="s">
        <v>586</v>
      </c>
      <c r="B455" s="231">
        <v>0</v>
      </c>
      <c r="C455" s="236">
        <v>0</v>
      </c>
      <c r="D455" s="231">
        <v>12797.096173</v>
      </c>
      <c r="E455" s="236">
        <v>14.781664263509024</v>
      </c>
    </row>
    <row r="456" spans="1:5">
      <c r="A456" s="727" t="s">
        <v>587</v>
      </c>
      <c r="B456" s="231">
        <v>2.3370999999999999E-2</v>
      </c>
      <c r="C456" s="236">
        <v>2.489662332337863E-5</v>
      </c>
      <c r="D456" s="231">
        <v>5.0382000000000003E-2</v>
      </c>
      <c r="E456" s="236">
        <v>5.819521857586587E-5</v>
      </c>
    </row>
    <row r="457" spans="1:5">
      <c r="A457" s="728" t="s">
        <v>588</v>
      </c>
      <c r="B457" s="233">
        <v>13821.678217999999</v>
      </c>
      <c r="C457" s="213">
        <v>14.723936343780464</v>
      </c>
      <c r="D457" s="233">
        <v>1467.3708750000001</v>
      </c>
      <c r="E457" s="213">
        <v>1.6949301100092209</v>
      </c>
    </row>
    <row r="458" spans="1:5">
      <c r="A458" s="166" t="s">
        <v>539</v>
      </c>
      <c r="B458" s="177"/>
      <c r="C458" s="237"/>
      <c r="D458" s="177"/>
      <c r="E458" s="177"/>
    </row>
    <row r="460" spans="1:5" ht="15">
      <c r="A460" s="2685" t="s">
        <v>604</v>
      </c>
      <c r="B460" s="2685"/>
      <c r="C460" s="2685"/>
      <c r="D460" s="2685"/>
      <c r="E460" s="2685"/>
    </row>
    <row r="461" spans="1:5">
      <c r="A461" s="248" t="s">
        <v>491</v>
      </c>
      <c r="B461" s="168"/>
      <c r="C461" s="168"/>
      <c r="D461" s="168"/>
      <c r="E461" s="168"/>
    </row>
    <row r="462" spans="1:5">
      <c r="A462" s="2694" t="s">
        <v>705</v>
      </c>
      <c r="B462" s="2687">
        <v>2009</v>
      </c>
      <c r="C462" s="2687"/>
      <c r="D462" s="2687">
        <v>2010</v>
      </c>
      <c r="E462" s="2687"/>
    </row>
    <row r="463" spans="1:5">
      <c r="A463" s="2695"/>
      <c r="B463" s="263" t="s">
        <v>121</v>
      </c>
      <c r="C463" s="263" t="s">
        <v>273</v>
      </c>
      <c r="D463" s="263" t="s">
        <v>121</v>
      </c>
      <c r="E463" s="263" t="s">
        <v>273</v>
      </c>
    </row>
    <row r="464" spans="1:5">
      <c r="A464" s="171" t="s">
        <v>285</v>
      </c>
      <c r="B464" s="179">
        <v>13088.004564999999</v>
      </c>
      <c r="C464" s="179">
        <v>100.00000000000001</v>
      </c>
      <c r="D464" s="179">
        <v>13671.927999</v>
      </c>
      <c r="E464" s="179">
        <v>100.00000000000001</v>
      </c>
    </row>
    <row r="465" spans="1:6">
      <c r="A465" s="181" t="s">
        <v>160</v>
      </c>
      <c r="B465" s="238">
        <v>9559.3517580000007</v>
      </c>
      <c r="C465" s="239">
        <v>73.039031355197281</v>
      </c>
      <c r="D465" s="238">
        <v>9687.2492750000001</v>
      </c>
      <c r="E465" s="239">
        <v>70.855034313438097</v>
      </c>
    </row>
    <row r="466" spans="1:6">
      <c r="A466" s="181" t="s">
        <v>159</v>
      </c>
      <c r="B466" s="238">
        <v>1400.346489</v>
      </c>
      <c r="C466" s="239">
        <v>10.699465163274873</v>
      </c>
      <c r="D466" s="238">
        <v>1786.7642060000001</v>
      </c>
      <c r="E466" s="239">
        <v>13.068853245355655</v>
      </c>
    </row>
    <row r="467" spans="1:6">
      <c r="A467" s="181" t="s">
        <v>162</v>
      </c>
      <c r="B467" s="238">
        <v>912.78224999999998</v>
      </c>
      <c r="C467" s="239">
        <v>6.9741895753991896</v>
      </c>
      <c r="D467" s="238">
        <v>882.58103300000005</v>
      </c>
      <c r="E467" s="239">
        <v>6.4554248169281934</v>
      </c>
    </row>
    <row r="468" spans="1:6">
      <c r="A468" s="181" t="s">
        <v>161</v>
      </c>
      <c r="B468" s="238">
        <v>847.06964500000004</v>
      </c>
      <c r="C468" s="239">
        <v>6.4721068883581951</v>
      </c>
      <c r="D468" s="238">
        <v>846.73164399999996</v>
      </c>
      <c r="E468" s="239">
        <v>6.1932131595626609</v>
      </c>
    </row>
    <row r="469" spans="1:6">
      <c r="A469" s="183" t="s">
        <v>616</v>
      </c>
      <c r="B469" s="240">
        <v>368.45442300000002</v>
      </c>
      <c r="C469" s="213">
        <v>2.8152070177704744</v>
      </c>
      <c r="D469" s="241">
        <v>468.60184099999998</v>
      </c>
      <c r="E469" s="213">
        <v>3.4274744647153987</v>
      </c>
    </row>
    <row r="470" spans="1:6">
      <c r="A470" s="139" t="s">
        <v>126</v>
      </c>
      <c r="B470" s="177"/>
      <c r="C470" s="177"/>
      <c r="D470" s="177"/>
      <c r="E470" s="177"/>
    </row>
    <row r="471" spans="1:6">
      <c r="A471" s="139" t="s">
        <v>198</v>
      </c>
      <c r="B471" s="177"/>
      <c r="C471" s="177"/>
      <c r="D471" s="177"/>
      <c r="E471" s="177"/>
    </row>
    <row r="473" spans="1:6" ht="15">
      <c r="A473" s="2685" t="s">
        <v>605</v>
      </c>
      <c r="B473" s="2685"/>
      <c r="C473" s="2685"/>
      <c r="D473" s="2685"/>
      <c r="E473" s="2685"/>
    </row>
    <row r="474" spans="1:6">
      <c r="A474" s="248" t="s">
        <v>496</v>
      </c>
      <c r="B474" s="168"/>
      <c r="C474" s="168"/>
      <c r="D474" s="168"/>
      <c r="E474" s="168"/>
    </row>
    <row r="475" spans="1:6">
      <c r="A475" s="2692" t="s">
        <v>701</v>
      </c>
      <c r="B475" s="2687">
        <v>2009</v>
      </c>
      <c r="C475" s="2687"/>
      <c r="D475" s="2687">
        <v>2010</v>
      </c>
      <c r="E475" s="2687"/>
    </row>
    <row r="476" spans="1:6">
      <c r="A476" s="2693"/>
      <c r="B476" s="263" t="s">
        <v>121</v>
      </c>
      <c r="C476" s="263" t="s">
        <v>273</v>
      </c>
      <c r="D476" s="263" t="s">
        <v>121</v>
      </c>
      <c r="E476" s="263" t="s">
        <v>273</v>
      </c>
    </row>
    <row r="477" spans="1:6">
      <c r="A477" s="171" t="s">
        <v>285</v>
      </c>
      <c r="B477" s="179">
        <v>93872.167709000001</v>
      </c>
      <c r="C477" s="242">
        <v>100.00000000000003</v>
      </c>
      <c r="D477" s="179">
        <v>86574.122810999994</v>
      </c>
      <c r="E477" s="242">
        <v>100</v>
      </c>
      <c r="F477" s="740"/>
    </row>
    <row r="478" spans="1:6">
      <c r="A478" s="258" t="s">
        <v>164</v>
      </c>
      <c r="B478" s="238">
        <v>12571.114686000001</v>
      </c>
      <c r="C478" s="239">
        <v>13.391737927017896</v>
      </c>
      <c r="D478" s="238">
        <v>11846.947188</v>
      </c>
      <c r="E478" s="239">
        <v>13.684166588511761</v>
      </c>
      <c r="F478" s="308"/>
    </row>
    <row r="479" spans="1:6">
      <c r="A479" s="258" t="s">
        <v>160</v>
      </c>
      <c r="B479" s="238">
        <v>9559.3517580000007</v>
      </c>
      <c r="C479" s="239">
        <v>10.183371697171852</v>
      </c>
      <c r="D479" s="238">
        <v>9687.2492750000001</v>
      </c>
      <c r="E479" s="239">
        <v>11.189543665545695</v>
      </c>
      <c r="F479" s="308"/>
    </row>
    <row r="480" spans="1:6">
      <c r="A480" s="258" t="s">
        <v>163</v>
      </c>
      <c r="B480" s="238">
        <v>8752.3654999999999</v>
      </c>
      <c r="C480" s="239">
        <v>9.3237066039978824</v>
      </c>
      <c r="D480" s="238">
        <v>9312.1072480000003</v>
      </c>
      <c r="E480" s="239">
        <v>10.756224776691374</v>
      </c>
      <c r="F480" s="308"/>
    </row>
    <row r="481" spans="1:6">
      <c r="A481" s="258" t="s">
        <v>606</v>
      </c>
      <c r="B481" s="238">
        <v>10155.743474999999</v>
      </c>
      <c r="C481" s="239">
        <v>10.818694958107713</v>
      </c>
      <c r="D481" s="238">
        <v>9026.5205540000006</v>
      </c>
      <c r="E481" s="239">
        <v>10.426349422801316</v>
      </c>
      <c r="F481" s="308"/>
    </row>
    <row r="482" spans="1:6">
      <c r="A482" s="258" t="s">
        <v>730</v>
      </c>
      <c r="B482" s="238">
        <v>5357.2606990000004</v>
      </c>
      <c r="C482" s="239">
        <v>5.706974526898426</v>
      </c>
      <c r="D482" s="238">
        <v>4046.708627</v>
      </c>
      <c r="E482" s="239">
        <v>4.6742704350979931</v>
      </c>
      <c r="F482" s="308"/>
    </row>
    <row r="483" spans="1:6">
      <c r="A483" s="258" t="s">
        <v>165</v>
      </c>
      <c r="B483" s="238">
        <v>3831.4455840000001</v>
      </c>
      <c r="C483" s="239">
        <v>4.0815565225651644</v>
      </c>
      <c r="D483" s="238">
        <v>3767.0786109999999</v>
      </c>
      <c r="E483" s="239">
        <v>4.3512755182329839</v>
      </c>
      <c r="F483" s="308"/>
    </row>
    <row r="484" spans="1:6">
      <c r="A484" s="258" t="s">
        <v>166</v>
      </c>
      <c r="B484" s="238">
        <v>4802.8407610000004</v>
      </c>
      <c r="C484" s="239">
        <v>5.1163628988398528</v>
      </c>
      <c r="D484" s="238">
        <v>3563.3686419999999</v>
      </c>
      <c r="E484" s="239">
        <v>4.1159742961291004</v>
      </c>
      <c r="F484" s="308"/>
    </row>
    <row r="485" spans="1:6">
      <c r="A485" s="258" t="s">
        <v>594</v>
      </c>
      <c r="B485" s="238">
        <v>8093.4737919999998</v>
      </c>
      <c r="C485" s="239">
        <v>8.621803447736978</v>
      </c>
      <c r="D485" s="238">
        <v>3043.9525269999999</v>
      </c>
      <c r="E485" s="239">
        <v>3.5160073566615906</v>
      </c>
      <c r="F485" s="308"/>
    </row>
    <row r="486" spans="1:6">
      <c r="A486" s="258" t="s">
        <v>167</v>
      </c>
      <c r="B486" s="238">
        <v>2944.8541799999998</v>
      </c>
      <c r="C486" s="239">
        <v>3.1370897805715225</v>
      </c>
      <c r="D486" s="238">
        <v>2383.157123</v>
      </c>
      <c r="E486" s="239">
        <v>2.7527360897466688</v>
      </c>
      <c r="F486" s="308"/>
    </row>
    <row r="487" spans="1:6">
      <c r="A487" s="258" t="s">
        <v>731</v>
      </c>
      <c r="B487" s="238">
        <v>1229.2674</v>
      </c>
      <c r="C487" s="239">
        <v>1.3095121056655261</v>
      </c>
      <c r="D487" s="238">
        <v>1831.951965</v>
      </c>
      <c r="E487" s="239">
        <v>2.1160502763618352</v>
      </c>
      <c r="F487" s="243"/>
    </row>
    <row r="488" spans="1:6">
      <c r="A488" s="256" t="s">
        <v>120</v>
      </c>
      <c r="B488" s="244">
        <v>26574.449874000002</v>
      </c>
      <c r="C488" s="78">
        <v>28.309189531427187</v>
      </c>
      <c r="D488" s="244">
        <v>28065.081051000001</v>
      </c>
      <c r="E488" s="78">
        <v>32.417401574219689</v>
      </c>
    </row>
    <row r="489" spans="1:6">
      <c r="A489" s="139" t="s">
        <v>126</v>
      </c>
      <c r="B489" s="177"/>
      <c r="C489" s="177"/>
      <c r="D489" s="177"/>
      <c r="E489" s="177"/>
    </row>
    <row r="491" spans="1:6" ht="15">
      <c r="A491" s="2685" t="s">
        <v>823</v>
      </c>
      <c r="B491" s="2685"/>
      <c r="C491" s="2685"/>
      <c r="D491" s="2685"/>
      <c r="E491" s="2685"/>
    </row>
    <row r="492" spans="1:6">
      <c r="A492" s="248" t="s">
        <v>491</v>
      </c>
      <c r="B492" s="168"/>
      <c r="C492" s="168"/>
      <c r="D492" s="168"/>
      <c r="E492" s="168"/>
    </row>
    <row r="493" spans="1:6">
      <c r="A493" s="2694" t="s">
        <v>122</v>
      </c>
      <c r="B493" s="2687">
        <v>2009</v>
      </c>
      <c r="C493" s="2687"/>
      <c r="D493" s="2687">
        <v>2010</v>
      </c>
      <c r="E493" s="2687"/>
    </row>
    <row r="494" spans="1:6">
      <c r="A494" s="2695"/>
      <c r="B494" s="263" t="s">
        <v>121</v>
      </c>
      <c r="C494" s="263" t="s">
        <v>273</v>
      </c>
      <c r="D494" s="263" t="s">
        <v>121</v>
      </c>
      <c r="E494" s="263" t="s">
        <v>273</v>
      </c>
    </row>
    <row r="495" spans="1:6">
      <c r="A495" s="171" t="s">
        <v>285</v>
      </c>
      <c r="B495" s="179">
        <v>93872.167709000001</v>
      </c>
      <c r="C495" s="179">
        <v>100</v>
      </c>
      <c r="D495" s="179">
        <v>86574.122810999994</v>
      </c>
      <c r="E495" s="179">
        <v>100</v>
      </c>
    </row>
    <row r="496" spans="1:6">
      <c r="A496" s="245" t="s">
        <v>123</v>
      </c>
      <c r="B496" s="220">
        <v>57423.322582000001</v>
      </c>
      <c r="C496" s="220">
        <v>61.171829716354289</v>
      </c>
      <c r="D496" s="220">
        <v>49677.782755</v>
      </c>
      <c r="E496" s="220">
        <v>57.381791627795742</v>
      </c>
    </row>
    <row r="497" spans="1:5">
      <c r="A497" s="245" t="s">
        <v>124</v>
      </c>
      <c r="B497" s="220">
        <v>19380.458173999999</v>
      </c>
      <c r="C497" s="220">
        <v>20.645584998184606</v>
      </c>
      <c r="D497" s="220">
        <v>20065.042784000001</v>
      </c>
      <c r="E497" s="220">
        <v>23.176720863581838</v>
      </c>
    </row>
    <row r="498" spans="1:5">
      <c r="A498" s="246" t="s">
        <v>125</v>
      </c>
      <c r="B498" s="222">
        <v>17068.386953000001</v>
      </c>
      <c r="C498" s="222">
        <v>18.182585285461101</v>
      </c>
      <c r="D498" s="222">
        <v>16831.297272</v>
      </c>
      <c r="E498" s="222">
        <v>19.441487508622423</v>
      </c>
    </row>
    <row r="499" spans="1:5">
      <c r="A499" s="139" t="s">
        <v>126</v>
      </c>
      <c r="B499" s="177"/>
      <c r="C499" s="177"/>
      <c r="D499" s="177"/>
      <c r="E499" s="177"/>
    </row>
  </sheetData>
  <protectedRanges>
    <protectedRange sqref="C244:C245 E245 E286 C285:C286 C300" name="Range1_16"/>
    <protectedRange sqref="B244:B245 D245 B285:B286 D286 B300 D300" name="Range1_16_1"/>
    <protectedRange sqref="B76:D96" name="Range1_5_1"/>
    <protectedRange sqref="B25:E25" name="Range1_5"/>
    <protectedRange sqref="G166:H168" name="Range1_1_1_2_2"/>
    <protectedRange sqref="B368 B370:B372 C368:C372 D370:D372 E368:E372 D368" name="Range1_4_3_1"/>
    <protectedRange sqref="B380:E382" name="Range1_4_4_1_2"/>
    <protectedRange sqref="D396 D400 D392:D393 B400 B392:B393 B396" name="Range1_4_3_2"/>
    <protectedRange sqref="D397:D399 D391 B397:B399 B391 B394:B395 D394:D395 C390:C400 E390:E400" name="Range1_1_2_1_1"/>
    <protectedRange sqref="C426:C428 C429:E438 C418:E425 B418:B438" name="Range1_6_1_2"/>
    <protectedRange sqref="B455:E457" name="Range1_1_3_1"/>
    <protectedRange sqref="B115:C135" name="Range1_5_2_1"/>
    <protectedRange sqref="B146:C156" name="Range1_3_1_1_1_1"/>
    <protectedRange sqref="B164:C168" name="Range1_1_1_2"/>
    <protectedRange sqref="B180:B181 B176 B186" name="Range1_1_1_3"/>
    <protectedRange sqref="B182:B185 B177:B179 C176:C186" name="Range1_1_1_1_1"/>
    <protectedRange sqref="B194:E196" name="Range1_3_2_1_1"/>
    <protectedRange sqref="C260:C273" name="Range1_16_4"/>
    <protectedRange sqref="B260:B273" name="Range1_16_1_2"/>
    <protectedRange sqref="D260:D273" name="Range1_16_2_2"/>
    <protectedRange sqref="E246:E258 C246:C258" name="Range1_16_3_2"/>
    <protectedRange sqref="D246:D258 B246:B258" name="Range1_16_1_1_2"/>
    <protectedRange sqref="B465:C469 E465:E469" name="Range1_1_4_1_1"/>
    <protectedRange sqref="B12" name="Range1_4"/>
    <protectedRange sqref="B10" name="Range1_1_1"/>
    <protectedRange sqref="B11" name="Range1_2_1"/>
    <protectedRange sqref="C12" name="Range1_3_4_1"/>
    <protectedRange sqref="C10" name="Range1_7_1"/>
    <protectedRange sqref="C11" name="Range1_8_1"/>
  </protectedRanges>
  <mergeCells count="74">
    <mergeCell ref="A171:E171"/>
    <mergeCell ref="A159:E159"/>
    <mergeCell ref="B161:C161"/>
    <mergeCell ref="D161:E161"/>
    <mergeCell ref="A2:E2"/>
    <mergeCell ref="A5:E5"/>
    <mergeCell ref="A29:E29"/>
    <mergeCell ref="A17:E17"/>
    <mergeCell ref="B173:C173"/>
    <mergeCell ref="D173:E173"/>
    <mergeCell ref="B285:C285"/>
    <mergeCell ref="D285:E285"/>
    <mergeCell ref="A213:E213"/>
    <mergeCell ref="A283:E283"/>
    <mergeCell ref="B244:C244"/>
    <mergeCell ref="D244:E244"/>
    <mergeCell ref="A242:E242"/>
    <mergeCell ref="A285:A286"/>
    <mergeCell ref="A403:E403"/>
    <mergeCell ref="B365:C365"/>
    <mergeCell ref="D365:E365"/>
    <mergeCell ref="A189:E189"/>
    <mergeCell ref="A191:A192"/>
    <mergeCell ref="B191:C191"/>
    <mergeCell ref="D191:E191"/>
    <mergeCell ref="A297:E297"/>
    <mergeCell ref="B299:C299"/>
    <mergeCell ref="B347:C347"/>
    <mergeCell ref="D347:E347"/>
    <mergeCell ref="A299:A300"/>
    <mergeCell ref="D299:E299"/>
    <mergeCell ref="A317:E317"/>
    <mergeCell ref="D377:E377"/>
    <mergeCell ref="A375:E375"/>
    <mergeCell ref="A493:A494"/>
    <mergeCell ref="B493:C493"/>
    <mergeCell ref="D493:E493"/>
    <mergeCell ref="B444:C444"/>
    <mergeCell ref="D444:E444"/>
    <mergeCell ref="A462:A463"/>
    <mergeCell ref="B462:C462"/>
    <mergeCell ref="D462:E462"/>
    <mergeCell ref="A475:A476"/>
    <mergeCell ref="B475:C475"/>
    <mergeCell ref="D475:E475"/>
    <mergeCell ref="A444:A445"/>
    <mergeCell ref="A377:A378"/>
    <mergeCell ref="A199:E211"/>
    <mergeCell ref="B387:C387"/>
    <mergeCell ref="D387:E387"/>
    <mergeCell ref="A363:E363"/>
    <mergeCell ref="A365:A366"/>
    <mergeCell ref="A385:E385"/>
    <mergeCell ref="A387:A388"/>
    <mergeCell ref="A215:A216"/>
    <mergeCell ref="B215:C215"/>
    <mergeCell ref="D215:E215"/>
    <mergeCell ref="A347:A348"/>
    <mergeCell ref="A442:E442"/>
    <mergeCell ref="A460:E460"/>
    <mergeCell ref="A473:E473"/>
    <mergeCell ref="A491:E491"/>
    <mergeCell ref="A45:E45"/>
    <mergeCell ref="A72:E72"/>
    <mergeCell ref="A276:E276"/>
    <mergeCell ref="A306:E306"/>
    <mergeCell ref="A345:E345"/>
    <mergeCell ref="A414:E414"/>
    <mergeCell ref="A100:E100"/>
    <mergeCell ref="A141:E141"/>
    <mergeCell ref="B143:C143"/>
    <mergeCell ref="D143:E143"/>
    <mergeCell ref="A111:E111"/>
    <mergeCell ref="B377:C377"/>
  </mergeCells>
  <phoneticPr fontId="11" type="noConversion"/>
  <pageMargins left="0.7" right="0.7" top="0.75" bottom="0.56999999999999995" header="0.3" footer="0.3"/>
  <pageSetup paperSize="9" scale="87" orientation="portrait" r:id="rId1"/>
  <headerFooter>
    <oddFooter>&amp;C&amp;P</oddFooter>
  </headerFooter>
  <rowBreaks count="11" manualBreakCount="11">
    <brk id="28" max="4" man="1"/>
    <brk id="71" max="4" man="1"/>
    <brk id="110" max="4" man="1"/>
    <brk id="158" max="4" man="1"/>
    <brk id="198" max="4" man="1"/>
    <brk id="241" max="4" man="1"/>
    <brk id="282" max="4" man="1"/>
    <brk id="316" max="4" man="1"/>
    <brk id="374" max="4" man="1"/>
    <brk id="413" max="4" man="1"/>
    <brk id="472" max="4"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29"/>
  <sheetViews>
    <sheetView rightToLeft="1" view="pageBreakPreview" topLeftCell="A67" zoomScale="90" zoomScaleSheetLayoutView="90" workbookViewId="0">
      <selection activeCell="N287" sqref="N281:N287"/>
    </sheetView>
  </sheetViews>
  <sheetFormatPr defaultColWidth="9" defaultRowHeight="15"/>
  <cols>
    <col min="1" max="1" width="26.7109375" style="1660" customWidth="1"/>
    <col min="2" max="2" width="17.28515625" style="1658" customWidth="1"/>
    <col min="3" max="3" width="13.5703125" style="1658" customWidth="1"/>
    <col min="4" max="4" width="12.42578125" style="1659" customWidth="1"/>
    <col min="5" max="5" width="16.42578125" style="1658" customWidth="1"/>
    <col min="6" max="6" width="10.140625" style="1660" customWidth="1"/>
    <col min="7" max="7" width="28.85546875" style="1660" customWidth="1"/>
    <col min="8" max="9" width="10.42578125" style="1676" customWidth="1"/>
    <col min="10" max="10" width="11.140625" style="1676" customWidth="1"/>
    <col min="11" max="12" width="9.7109375" style="1676" bestFit="1" customWidth="1"/>
    <col min="13" max="16384" width="9" style="1676"/>
  </cols>
  <sheetData>
    <row r="1" spans="1:6" ht="28.5" customHeight="1">
      <c r="A1" s="1657" t="s">
        <v>1627</v>
      </c>
    </row>
    <row r="2" spans="1:6" ht="219" customHeight="1">
      <c r="A2" s="2841" t="s">
        <v>1628</v>
      </c>
      <c r="B2" s="2841"/>
      <c r="C2" s="2841"/>
      <c r="D2" s="2841"/>
      <c r="E2" s="2841"/>
      <c r="F2" s="1661"/>
    </row>
    <row r="3" spans="1:6" ht="18.75" customHeight="1">
      <c r="A3" s="1662"/>
      <c r="B3" s="1663"/>
      <c r="C3" s="1663"/>
      <c r="D3" s="1664"/>
    </row>
    <row r="4" spans="1:6" ht="18" customHeight="1">
      <c r="A4" s="1665" t="s">
        <v>294</v>
      </c>
      <c r="B4" s="1666"/>
      <c r="C4" s="1667"/>
      <c r="D4" s="1668"/>
    </row>
    <row r="5" spans="1:6" ht="15" customHeight="1">
      <c r="A5" s="1669" t="s">
        <v>1629</v>
      </c>
      <c r="B5" s="1670"/>
      <c r="C5" s="1671">
        <v>24290</v>
      </c>
      <c r="D5" s="2842">
        <v>2010</v>
      </c>
      <c r="E5" s="1672"/>
      <c r="F5" s="1673"/>
    </row>
    <row r="6" spans="1:6">
      <c r="A6" s="1669" t="s">
        <v>1630</v>
      </c>
      <c r="B6" s="1670"/>
      <c r="C6" s="1671">
        <v>747679</v>
      </c>
      <c r="D6" s="2842"/>
      <c r="E6" s="1672"/>
      <c r="F6" s="1673"/>
    </row>
    <row r="7" spans="1:6">
      <c r="A7" s="1669" t="s">
        <v>1631</v>
      </c>
      <c r="B7" s="1670"/>
      <c r="C7" s="1671">
        <v>556109</v>
      </c>
      <c r="D7" s="2842"/>
      <c r="E7" s="1672"/>
      <c r="F7" s="1673"/>
    </row>
    <row r="8" spans="1:6">
      <c r="A8" s="1669" t="s">
        <v>1632</v>
      </c>
      <c r="B8" s="1670"/>
      <c r="C8" s="1671">
        <v>12</v>
      </c>
      <c r="D8" s="2842"/>
      <c r="E8" s="1672"/>
      <c r="F8" s="1673"/>
    </row>
    <row r="9" spans="1:6">
      <c r="A9" s="1669" t="s">
        <v>1633</v>
      </c>
      <c r="B9" s="1670"/>
      <c r="C9" s="1674">
        <v>15225</v>
      </c>
      <c r="D9" s="2842"/>
      <c r="E9" s="1672"/>
      <c r="F9" s="1673"/>
    </row>
    <row r="10" spans="1:6">
      <c r="A10" s="1669" t="s">
        <v>1634</v>
      </c>
      <c r="B10" s="1670"/>
      <c r="C10" s="1671">
        <v>127013</v>
      </c>
      <c r="D10" s="2842"/>
      <c r="E10" s="1672"/>
      <c r="F10" s="1673"/>
    </row>
    <row r="11" spans="1:6">
      <c r="A11" s="1669" t="s">
        <v>1635</v>
      </c>
      <c r="B11" s="1670"/>
      <c r="C11" s="1671">
        <v>11</v>
      </c>
      <c r="D11" s="2842"/>
      <c r="E11" s="1672"/>
      <c r="F11" s="1673"/>
    </row>
    <row r="12" spans="1:6">
      <c r="A12" s="1669" t="s">
        <v>1636</v>
      </c>
      <c r="B12" s="1670"/>
      <c r="C12" s="1671">
        <v>9192</v>
      </c>
      <c r="D12" s="2842"/>
      <c r="E12" s="1672"/>
      <c r="F12" s="1673"/>
    </row>
    <row r="13" spans="1:6">
      <c r="A13" s="1669" t="s">
        <v>1637</v>
      </c>
      <c r="B13" s="1670"/>
      <c r="C13" s="1671">
        <v>4809</v>
      </c>
      <c r="D13" s="2842"/>
      <c r="E13" s="1672"/>
      <c r="F13" s="1673"/>
    </row>
    <row r="14" spans="1:6">
      <c r="A14" s="1669" t="s">
        <v>1638</v>
      </c>
      <c r="B14" s="1670"/>
      <c r="C14" s="1671">
        <v>66085</v>
      </c>
      <c r="D14" s="2842"/>
      <c r="E14" s="1672"/>
      <c r="F14" s="1673"/>
    </row>
    <row r="15" spans="1:6">
      <c r="A15" s="1669" t="s">
        <v>1639</v>
      </c>
      <c r="B15" s="1670"/>
      <c r="C15" s="1675">
        <v>1051</v>
      </c>
      <c r="D15" s="2842"/>
      <c r="E15" s="1672"/>
      <c r="F15" s="1673"/>
    </row>
    <row r="16" spans="1:6">
      <c r="A16" s="1669" t="s">
        <v>1640</v>
      </c>
      <c r="B16" s="1670"/>
      <c r="C16" s="1675">
        <v>4400</v>
      </c>
      <c r="D16" s="2842"/>
      <c r="E16" s="1672"/>
      <c r="F16" s="1673"/>
    </row>
    <row r="17" spans="1:7">
      <c r="A17" s="1669" t="s">
        <v>1641</v>
      </c>
      <c r="B17" s="1670"/>
      <c r="C17" s="1675">
        <v>5292</v>
      </c>
      <c r="D17" s="2842"/>
      <c r="E17" s="1672"/>
      <c r="F17" s="1673"/>
    </row>
    <row r="18" spans="1:7">
      <c r="A18" s="1669" t="s">
        <v>1642</v>
      </c>
      <c r="B18" s="1670"/>
      <c r="C18" s="1675">
        <v>561997</v>
      </c>
      <c r="D18" s="2842"/>
      <c r="E18" s="1672"/>
      <c r="F18" s="1673"/>
    </row>
    <row r="19" spans="1:7">
      <c r="A19" s="1669" t="s">
        <v>1643</v>
      </c>
      <c r="B19" s="1670"/>
      <c r="C19" s="1675">
        <v>115901</v>
      </c>
      <c r="D19" s="2842"/>
      <c r="E19" s="1672"/>
      <c r="F19" s="1673"/>
    </row>
    <row r="20" spans="1:7">
      <c r="A20" s="1669"/>
      <c r="B20" s="1670"/>
      <c r="C20" s="1670"/>
      <c r="D20" s="1677"/>
      <c r="E20" s="1678"/>
      <c r="F20" s="1673"/>
    </row>
    <row r="21" spans="1:7" s="1686" customFormat="1" ht="18.75">
      <c r="A21" s="1679" t="s">
        <v>1644</v>
      </c>
      <c r="B21" s="1680"/>
      <c r="C21" s="1681"/>
      <c r="D21" s="1682"/>
      <c r="E21" s="1683"/>
      <c r="F21" s="1684"/>
      <c r="G21" s="1685"/>
    </row>
    <row r="22" spans="1:7" s="1686" customFormat="1">
      <c r="A22" s="1687" t="s">
        <v>1645</v>
      </c>
      <c r="B22" s="1687"/>
      <c r="C22" s="1688">
        <v>23</v>
      </c>
      <c r="D22" s="1688"/>
      <c r="E22" s="1689"/>
      <c r="F22" s="1684"/>
      <c r="G22" s="1685"/>
    </row>
    <row r="23" spans="1:7" s="1686" customFormat="1">
      <c r="A23" s="1687" t="s">
        <v>1646</v>
      </c>
      <c r="B23" s="1687"/>
      <c r="C23" s="1688">
        <v>33.1</v>
      </c>
      <c r="D23" s="1688"/>
      <c r="E23" s="1689"/>
      <c r="F23" s="1684"/>
      <c r="G23" s="1685"/>
    </row>
    <row r="24" spans="1:7" s="1686" customFormat="1">
      <c r="A24" s="1687" t="s">
        <v>1647</v>
      </c>
      <c r="B24" s="1687"/>
      <c r="C24" s="1690">
        <v>23.2</v>
      </c>
      <c r="D24" s="1691"/>
      <c r="E24" s="1689"/>
      <c r="F24" s="1684"/>
      <c r="G24" s="1685"/>
    </row>
    <row r="25" spans="1:7" s="1686" customFormat="1">
      <c r="A25" s="1687" t="s">
        <v>1648</v>
      </c>
      <c r="B25" s="1687"/>
      <c r="C25" s="1682">
        <v>34.799999999999997</v>
      </c>
      <c r="D25" s="1682"/>
      <c r="E25" s="1689"/>
      <c r="F25" s="1684"/>
      <c r="G25" s="1685"/>
    </row>
    <row r="26" spans="1:7" s="1686" customFormat="1">
      <c r="A26" s="1687" t="s">
        <v>1649</v>
      </c>
      <c r="B26" s="1687"/>
      <c r="C26" s="1688">
        <v>78.099999999999994</v>
      </c>
      <c r="D26" s="1688"/>
      <c r="E26" s="1689"/>
      <c r="F26" s="1684"/>
      <c r="G26" s="1685"/>
    </row>
    <row r="27" spans="1:7" s="1686" customFormat="1">
      <c r="A27" s="1692" t="s">
        <v>1650</v>
      </c>
      <c r="B27" s="1693"/>
      <c r="C27" s="1694">
        <v>1008.7</v>
      </c>
      <c r="D27" s="1695"/>
      <c r="E27" s="1689"/>
      <c r="F27" s="1684"/>
      <c r="G27" s="1685"/>
    </row>
    <row r="28" spans="1:7" s="1686" customFormat="1">
      <c r="A28" s="1687" t="s">
        <v>1651</v>
      </c>
      <c r="B28" s="1696"/>
      <c r="C28" s="1697">
        <v>9.5</v>
      </c>
      <c r="D28" s="1697"/>
      <c r="E28" s="1689"/>
      <c r="F28" s="1698"/>
      <c r="G28" s="1685"/>
    </row>
    <row r="29" spans="1:7" s="1686" customFormat="1">
      <c r="A29" s="2843" t="s">
        <v>1652</v>
      </c>
      <c r="B29" s="2843"/>
      <c r="C29" s="1699">
        <v>0.8</v>
      </c>
      <c r="D29" s="1700"/>
      <c r="E29" s="1689"/>
      <c r="F29" s="1698"/>
      <c r="G29" s="1685"/>
    </row>
    <row r="30" spans="1:7" s="1686" customFormat="1">
      <c r="A30" s="1701" t="s">
        <v>1653</v>
      </c>
      <c r="B30" s="1693"/>
      <c r="C30" s="1702">
        <v>68200</v>
      </c>
      <c r="D30" s="1703"/>
      <c r="E30" s="1689"/>
      <c r="F30" s="1698"/>
      <c r="G30" s="1685"/>
    </row>
    <row r="31" spans="1:7" s="1686" customFormat="1">
      <c r="A31" s="1687" t="s">
        <v>1654</v>
      </c>
      <c r="B31" s="1693"/>
      <c r="C31" s="1704">
        <v>2250.9</v>
      </c>
      <c r="D31" s="1705"/>
      <c r="E31" s="1689"/>
      <c r="F31" s="1698"/>
      <c r="G31" s="1685"/>
    </row>
    <row r="32" spans="1:7" s="1686" customFormat="1">
      <c r="A32" s="1687" t="s">
        <v>1655</v>
      </c>
      <c r="B32" s="1693"/>
      <c r="C32" s="1704">
        <v>32227.7</v>
      </c>
      <c r="D32" s="1706"/>
      <c r="E32" s="1689"/>
      <c r="F32" s="1698"/>
      <c r="G32" s="1685"/>
    </row>
    <row r="33" spans="1:7" s="1686" customFormat="1">
      <c r="A33" s="1701" t="s">
        <v>1656</v>
      </c>
      <c r="B33" s="1693"/>
      <c r="C33" s="1704">
        <v>999.3</v>
      </c>
      <c r="D33" s="1707"/>
      <c r="E33" s="1689"/>
      <c r="F33" s="1684"/>
      <c r="G33" s="1685"/>
    </row>
    <row r="34" spans="1:7" s="1686" customFormat="1">
      <c r="A34" s="1687" t="s">
        <v>1657</v>
      </c>
      <c r="B34" s="1693"/>
      <c r="C34" s="1704">
        <v>246.6</v>
      </c>
      <c r="D34" s="1695"/>
      <c r="E34" s="1689"/>
      <c r="F34" s="1684"/>
      <c r="G34" s="1685"/>
    </row>
    <row r="35" spans="1:7" s="1686" customFormat="1">
      <c r="A35" s="1687" t="s">
        <v>1658</v>
      </c>
      <c r="B35" s="1693"/>
      <c r="C35" s="1702">
        <v>9974190</v>
      </c>
      <c r="D35" s="1670"/>
      <c r="E35" s="1689"/>
      <c r="F35" s="1684"/>
      <c r="G35" s="1685"/>
    </row>
    <row r="36" spans="1:7" s="1686" customFormat="1">
      <c r="A36" s="1687" t="s">
        <v>1659</v>
      </c>
      <c r="B36" s="1693"/>
      <c r="C36" s="1708">
        <v>27326.55</v>
      </c>
      <c r="D36" s="1709"/>
      <c r="E36" s="1689"/>
      <c r="F36" s="1684"/>
      <c r="G36" s="1685"/>
    </row>
    <row r="37" spans="1:7" s="1686" customFormat="1">
      <c r="A37" s="1710"/>
      <c r="B37" s="1711"/>
      <c r="C37" s="1711"/>
      <c r="E37" s="1711"/>
      <c r="F37" s="1685"/>
      <c r="G37" s="1685"/>
    </row>
    <row r="38" spans="1:7" ht="17.25" customHeight="1">
      <c r="A38" s="1712" t="s">
        <v>1616</v>
      </c>
      <c r="B38" s="1693"/>
      <c r="C38" s="1693"/>
      <c r="D38" s="1713"/>
      <c r="E38" s="1693"/>
      <c r="F38" s="1685"/>
    </row>
    <row r="39" spans="1:7" ht="249" customHeight="1">
      <c r="A39" s="2844" t="s">
        <v>1660</v>
      </c>
      <c r="B39" s="2845"/>
      <c r="C39" s="2845"/>
      <c r="D39" s="2845"/>
      <c r="E39" s="2845"/>
    </row>
    <row r="40" spans="1:7">
      <c r="A40" s="1714"/>
      <c r="B40" s="1693"/>
      <c r="C40" s="1693"/>
      <c r="D40" s="1713"/>
      <c r="E40" s="1693"/>
      <c r="F40" s="1685"/>
    </row>
    <row r="41" spans="1:7">
      <c r="A41" s="1714"/>
      <c r="B41" s="1693"/>
      <c r="C41" s="1693"/>
      <c r="D41" s="1713"/>
      <c r="E41" s="1693"/>
      <c r="F41" s="1685"/>
    </row>
    <row r="42" spans="1:7" ht="18.75">
      <c r="A42" s="1715" t="s">
        <v>1617</v>
      </c>
      <c r="B42" s="1693"/>
      <c r="C42" s="1693"/>
      <c r="D42" s="1713"/>
      <c r="E42" s="1693"/>
      <c r="F42" s="1685"/>
    </row>
    <row r="43" spans="1:7" ht="87" customHeight="1">
      <c r="A43" s="2846" t="s">
        <v>1661</v>
      </c>
      <c r="B43" s="2846"/>
      <c r="C43" s="2846"/>
      <c r="D43" s="2846"/>
      <c r="E43" s="2846"/>
      <c r="F43" s="1685"/>
    </row>
    <row r="44" spans="1:7">
      <c r="B44" s="1711"/>
      <c r="C44" s="1711"/>
      <c r="D44" s="1716"/>
      <c r="E44" s="1711"/>
      <c r="F44" s="1685"/>
    </row>
    <row r="45" spans="1:7">
      <c r="A45" s="1717" t="s">
        <v>1662</v>
      </c>
      <c r="B45" s="1718"/>
      <c r="C45" s="1718"/>
      <c r="D45" s="1719"/>
      <c r="E45" s="1718"/>
      <c r="F45" s="1685"/>
    </row>
    <row r="46" spans="1:7">
      <c r="A46" s="1720" t="s">
        <v>1663</v>
      </c>
      <c r="B46" s="1721"/>
      <c r="C46" s="1721"/>
      <c r="D46" s="1722"/>
      <c r="E46" s="1721"/>
      <c r="F46" s="1723"/>
    </row>
    <row r="47" spans="1:7">
      <c r="A47" s="1724" t="s">
        <v>287</v>
      </c>
      <c r="B47" s="1725">
        <v>2005</v>
      </c>
      <c r="C47" s="1725">
        <v>2008</v>
      </c>
      <c r="D47" s="1725">
        <v>2009</v>
      </c>
      <c r="E47" s="1725">
        <v>2010</v>
      </c>
      <c r="F47" s="1726"/>
      <c r="G47" s="1676"/>
    </row>
    <row r="48" spans="1:7">
      <c r="A48" s="1727" t="s">
        <v>285</v>
      </c>
      <c r="B48" s="1728"/>
      <c r="C48" s="1728"/>
      <c r="D48" s="1728"/>
      <c r="E48" s="1729"/>
      <c r="G48" s="1676"/>
    </row>
    <row r="49" spans="1:9">
      <c r="A49" s="1730" t="s">
        <v>1364</v>
      </c>
      <c r="B49" s="1731">
        <f t="shared" ref="B49:C50" si="0">SUM(B52,B55,B58)</f>
        <v>23704</v>
      </c>
      <c r="C49" s="1731">
        <f t="shared" si="0"/>
        <v>24015</v>
      </c>
      <c r="D49" s="1732">
        <f>D52+D55+D58</f>
        <v>24097</v>
      </c>
      <c r="E49" s="1733">
        <v>24290</v>
      </c>
      <c r="G49" s="1676"/>
    </row>
    <row r="50" spans="1:9">
      <c r="A50" s="1730" t="s">
        <v>1664</v>
      </c>
      <c r="B50" s="1731">
        <f t="shared" si="0"/>
        <v>739686</v>
      </c>
      <c r="C50" s="1731">
        <f t="shared" si="0"/>
        <v>731512</v>
      </c>
      <c r="D50" s="1732">
        <f>D53+D56+D59</f>
        <v>737957</v>
      </c>
      <c r="E50" s="1733">
        <v>747679</v>
      </c>
      <c r="F50" s="1685"/>
      <c r="G50" s="1686"/>
      <c r="H50" s="1686"/>
      <c r="I50" s="1686"/>
    </row>
    <row r="51" spans="1:9">
      <c r="A51" s="1734" t="s">
        <v>289</v>
      </c>
      <c r="B51" s="1735"/>
      <c r="C51" s="1735"/>
      <c r="D51" s="1735"/>
      <c r="E51" s="1736"/>
      <c r="F51" s="1685"/>
      <c r="G51" s="1686"/>
      <c r="H51" s="1686"/>
      <c r="I51" s="1686"/>
    </row>
    <row r="52" spans="1:9">
      <c r="A52" s="1730" t="s">
        <v>1364</v>
      </c>
      <c r="B52" s="1737">
        <v>4793</v>
      </c>
      <c r="C52" s="1737">
        <v>3854</v>
      </c>
      <c r="D52" s="1735">
        <v>3814</v>
      </c>
      <c r="E52" s="1736">
        <v>3837</v>
      </c>
      <c r="F52" s="1685"/>
      <c r="G52" s="1686"/>
      <c r="H52" s="1686"/>
      <c r="I52" s="1686"/>
    </row>
    <row r="53" spans="1:9">
      <c r="A53" s="1730" t="s">
        <v>1664</v>
      </c>
      <c r="B53" s="1737">
        <v>111452</v>
      </c>
      <c r="C53" s="1737">
        <v>97045</v>
      </c>
      <c r="D53" s="1735">
        <v>94380</v>
      </c>
      <c r="E53" s="1736">
        <v>95483</v>
      </c>
      <c r="F53" s="1685"/>
      <c r="G53" s="1686"/>
      <c r="H53" s="1686"/>
      <c r="I53" s="1686"/>
    </row>
    <row r="54" spans="1:9">
      <c r="A54" s="1734" t="s">
        <v>290</v>
      </c>
      <c r="B54" s="1735"/>
      <c r="C54" s="1735"/>
      <c r="D54" s="1735"/>
      <c r="E54" s="1736"/>
      <c r="F54" s="1685"/>
      <c r="G54" s="1686"/>
      <c r="H54" s="1686"/>
      <c r="I54" s="1686"/>
    </row>
    <row r="55" spans="1:9">
      <c r="A55" s="1730" t="s">
        <v>1364</v>
      </c>
      <c r="B55" s="1737">
        <v>11529</v>
      </c>
      <c r="C55" s="1737">
        <v>11751</v>
      </c>
      <c r="D55" s="1735">
        <v>11782</v>
      </c>
      <c r="E55" s="1736">
        <v>11894</v>
      </c>
      <c r="F55" s="1685"/>
      <c r="G55" s="1686"/>
      <c r="H55" s="1686"/>
      <c r="I55" s="1686"/>
    </row>
    <row r="56" spans="1:9">
      <c r="A56" s="1730" t="s">
        <v>1664</v>
      </c>
      <c r="B56" s="1737">
        <v>438820</v>
      </c>
      <c r="C56" s="1737">
        <v>443988</v>
      </c>
      <c r="D56" s="1735">
        <v>436656</v>
      </c>
      <c r="E56" s="1736">
        <v>441637</v>
      </c>
      <c r="F56" s="1685"/>
      <c r="G56" s="1686"/>
      <c r="H56" s="1686"/>
      <c r="I56" s="1686"/>
    </row>
    <row r="57" spans="1:9">
      <c r="A57" s="1738" t="s">
        <v>155</v>
      </c>
      <c r="B57" s="1735"/>
      <c r="C57" s="1735"/>
      <c r="D57" s="1735"/>
      <c r="E57" s="1736"/>
      <c r="F57" s="1685"/>
      <c r="G57" s="1686"/>
      <c r="H57" s="1686"/>
      <c r="I57" s="1686"/>
    </row>
    <row r="58" spans="1:9">
      <c r="A58" s="1730" t="s">
        <v>1364</v>
      </c>
      <c r="B58" s="1737">
        <v>7382</v>
      </c>
      <c r="C58" s="1737">
        <v>8410</v>
      </c>
      <c r="D58" s="1735">
        <v>8501</v>
      </c>
      <c r="E58" s="1736">
        <v>8559</v>
      </c>
      <c r="F58" s="1685"/>
      <c r="G58" s="1686"/>
      <c r="H58" s="1686"/>
      <c r="I58" s="1686"/>
    </row>
    <row r="59" spans="1:9">
      <c r="A59" s="1730" t="s">
        <v>1664</v>
      </c>
      <c r="B59" s="1739">
        <v>189414</v>
      </c>
      <c r="C59" s="1739">
        <v>190479</v>
      </c>
      <c r="D59" s="1735">
        <v>206921</v>
      </c>
      <c r="E59" s="1740">
        <v>210559</v>
      </c>
      <c r="F59" s="1685"/>
      <c r="G59" s="1686"/>
      <c r="H59" s="1686"/>
      <c r="I59" s="1686"/>
    </row>
    <row r="60" spans="1:9">
      <c r="A60" s="1741" t="s">
        <v>1665</v>
      </c>
      <c r="B60" s="1742"/>
      <c r="C60" s="1742"/>
      <c r="D60" s="1743"/>
      <c r="E60" s="1742"/>
      <c r="F60" s="1685"/>
    </row>
    <row r="61" spans="1:9">
      <c r="A61" s="1714"/>
      <c r="B61" s="1693"/>
      <c r="C61" s="1693"/>
      <c r="D61" s="1713"/>
      <c r="E61" s="1693"/>
      <c r="F61" s="1685"/>
    </row>
    <row r="62" spans="1:9">
      <c r="A62" s="1717" t="s">
        <v>1666</v>
      </c>
      <c r="B62" s="1693"/>
      <c r="C62" s="1693"/>
      <c r="D62" s="1713"/>
      <c r="E62" s="1693"/>
      <c r="F62" s="1685"/>
    </row>
    <row r="63" spans="1:9">
      <c r="A63" s="1744"/>
      <c r="B63" s="1711"/>
      <c r="C63" s="1711"/>
      <c r="D63" s="1716"/>
      <c r="E63" s="1711"/>
      <c r="F63" s="1745"/>
    </row>
    <row r="64" spans="1:9">
      <c r="A64" s="1685"/>
      <c r="B64" s="1711"/>
      <c r="C64" s="1711"/>
      <c r="D64" s="1716"/>
      <c r="E64" s="1711"/>
      <c r="F64" s="1685"/>
    </row>
    <row r="65" spans="1:9">
      <c r="A65" s="1685"/>
      <c r="B65" s="1711"/>
      <c r="C65" s="1711"/>
      <c r="D65" s="1716"/>
      <c r="E65" s="1711"/>
      <c r="F65" s="1685"/>
    </row>
    <row r="66" spans="1:9">
      <c r="A66" s="1685"/>
      <c r="B66" s="1711"/>
      <c r="C66" s="1711"/>
      <c r="D66" s="1716"/>
      <c r="E66" s="1711"/>
      <c r="F66" s="1685"/>
    </row>
    <row r="67" spans="1:9">
      <c r="A67" s="1685"/>
      <c r="B67" s="1711"/>
      <c r="C67" s="1711"/>
      <c r="D67" s="1716"/>
      <c r="E67" s="1711"/>
      <c r="F67" s="1685"/>
    </row>
    <row r="68" spans="1:9">
      <c r="A68" s="1685"/>
      <c r="B68" s="1711"/>
      <c r="C68" s="1711"/>
      <c r="D68" s="1716"/>
      <c r="E68" s="1711"/>
      <c r="F68" s="1685"/>
    </row>
    <row r="69" spans="1:9">
      <c r="A69" s="1685"/>
      <c r="B69" s="1711"/>
      <c r="C69" s="1711"/>
      <c r="D69" s="1716"/>
      <c r="E69" s="1711"/>
      <c r="F69" s="1685"/>
    </row>
    <row r="70" spans="1:9">
      <c r="A70" s="1685"/>
      <c r="B70" s="1711"/>
      <c r="C70" s="1711"/>
      <c r="D70" s="1716"/>
      <c r="E70" s="1711"/>
      <c r="F70" s="1685"/>
    </row>
    <row r="71" spans="1:9">
      <c r="A71" s="1685"/>
      <c r="B71" s="1711"/>
      <c r="C71" s="1711"/>
      <c r="D71" s="1716"/>
      <c r="E71" s="1746"/>
      <c r="F71" s="1685"/>
    </row>
    <row r="72" spans="1:9">
      <c r="A72" s="1685"/>
      <c r="B72" s="1711"/>
      <c r="C72" s="1711"/>
      <c r="D72" s="1716"/>
      <c r="E72" s="1711"/>
      <c r="F72" s="1685"/>
    </row>
    <row r="73" spans="1:9">
      <c r="A73" s="1685"/>
      <c r="B73" s="1711"/>
      <c r="C73" s="1711"/>
      <c r="D73" s="1716"/>
      <c r="E73" s="1711"/>
      <c r="F73" s="1685"/>
    </row>
    <row r="74" spans="1:9">
      <c r="A74" s="1685"/>
      <c r="B74" s="1711"/>
      <c r="C74" s="1711"/>
      <c r="D74" s="1716"/>
      <c r="E74" s="1711"/>
      <c r="F74" s="1685"/>
    </row>
    <row r="75" spans="1:9">
      <c r="A75" s="1685"/>
      <c r="B75" s="1711"/>
      <c r="C75" s="1711"/>
      <c r="D75" s="1716"/>
      <c r="E75" s="1711"/>
      <c r="F75" s="1685"/>
    </row>
    <row r="76" spans="1:9">
      <c r="B76" s="1711"/>
      <c r="C76" s="1711"/>
      <c r="D76" s="1716"/>
      <c r="E76" s="1711"/>
      <c r="F76" s="1685"/>
    </row>
    <row r="77" spans="1:9">
      <c r="A77" s="1717" t="s">
        <v>1667</v>
      </c>
      <c r="B77" s="1747"/>
      <c r="C77" s="1747"/>
      <c r="D77" s="1748"/>
      <c r="E77" s="1747"/>
      <c r="F77" s="1749"/>
      <c r="G77" s="1749"/>
      <c r="I77" s="2536" t="s">
        <v>2084</v>
      </c>
    </row>
    <row r="78" spans="1:9">
      <c r="A78" s="1720" t="s">
        <v>1663</v>
      </c>
      <c r="B78" s="1750"/>
      <c r="C78" s="1750"/>
      <c r="D78" s="1751"/>
      <c r="E78" s="1752"/>
    </row>
    <row r="79" spans="1:9" ht="30.75" customHeight="1">
      <c r="A79" s="1753" t="s">
        <v>283</v>
      </c>
      <c r="B79" s="1754" t="s">
        <v>285</v>
      </c>
      <c r="C79" s="1727" t="s">
        <v>289</v>
      </c>
      <c r="D79" s="1727" t="s">
        <v>290</v>
      </c>
      <c r="E79" s="1727" t="s">
        <v>155</v>
      </c>
      <c r="G79" s="1755"/>
    </row>
    <row r="80" spans="1:9">
      <c r="A80" s="1756" t="s">
        <v>1668</v>
      </c>
      <c r="B80" s="1757">
        <f>SUM(C80:E80)</f>
        <v>747679</v>
      </c>
      <c r="C80" s="1757">
        <f>SUM(C81:C88)</f>
        <v>95483</v>
      </c>
      <c r="D80" s="1757">
        <f t="shared" ref="D80:E80" si="1">SUM(D81:D88)</f>
        <v>441637</v>
      </c>
      <c r="E80" s="1757">
        <f t="shared" si="1"/>
        <v>210559</v>
      </c>
      <c r="F80" s="1685"/>
      <c r="G80" s="1745"/>
      <c r="H80" s="1758"/>
      <c r="I80" s="1758"/>
    </row>
    <row r="81" spans="1:11">
      <c r="A81" s="1759" t="s">
        <v>1669</v>
      </c>
      <c r="B81" s="1702">
        <f>SUM(C81:E81)</f>
        <v>283976</v>
      </c>
      <c r="C81" s="1760">
        <v>26447</v>
      </c>
      <c r="D81" s="1760">
        <v>180220</v>
      </c>
      <c r="E81" s="1760">
        <v>77309</v>
      </c>
      <c r="F81" s="1761"/>
      <c r="G81" s="1762"/>
      <c r="H81" s="1686"/>
      <c r="I81" s="1686"/>
      <c r="K81" s="1763"/>
    </row>
    <row r="82" spans="1:11">
      <c r="A82" s="1759" t="s">
        <v>1670</v>
      </c>
      <c r="B82" s="1702">
        <f t="shared" ref="B82:B88" si="2">SUM(C82:E82)</f>
        <v>231919</v>
      </c>
      <c r="C82" s="1760">
        <v>33708</v>
      </c>
      <c r="D82" s="1764">
        <v>134734</v>
      </c>
      <c r="E82" s="1760">
        <v>63477</v>
      </c>
      <c r="F82" s="1761"/>
      <c r="G82" s="1765"/>
      <c r="H82" s="1686"/>
      <c r="I82" s="1686"/>
    </row>
    <row r="83" spans="1:11">
      <c r="A83" s="1759" t="s">
        <v>1671</v>
      </c>
      <c r="B83" s="1702">
        <f t="shared" si="2"/>
        <v>11910</v>
      </c>
      <c r="C83" s="1764">
        <v>4483</v>
      </c>
      <c r="D83" s="1764">
        <v>3687</v>
      </c>
      <c r="E83" s="1764">
        <v>3740</v>
      </c>
      <c r="F83" s="1761"/>
      <c r="G83" s="1762"/>
      <c r="H83" s="1686"/>
      <c r="I83" s="1686"/>
    </row>
    <row r="84" spans="1:11">
      <c r="A84" s="1759" t="s">
        <v>1672</v>
      </c>
      <c r="B84" s="1702">
        <f t="shared" si="2"/>
        <v>2825</v>
      </c>
      <c r="C84" s="1760">
        <v>113</v>
      </c>
      <c r="D84" s="1760">
        <v>1632</v>
      </c>
      <c r="E84" s="1760">
        <v>1080</v>
      </c>
      <c r="F84" s="1761"/>
      <c r="G84" s="1766"/>
      <c r="H84" s="1686"/>
      <c r="I84" s="1686"/>
    </row>
    <row r="85" spans="1:11">
      <c r="A85" s="1759" t="s">
        <v>1673</v>
      </c>
      <c r="B85" s="1702">
        <f t="shared" si="2"/>
        <v>92364</v>
      </c>
      <c r="C85" s="1760">
        <v>5977</v>
      </c>
      <c r="D85" s="1760">
        <v>60471</v>
      </c>
      <c r="E85" s="1760">
        <v>25916</v>
      </c>
      <c r="F85" s="1761"/>
      <c r="G85" s="1685"/>
      <c r="H85" s="1686"/>
      <c r="I85" s="1686"/>
    </row>
    <row r="86" spans="1:11">
      <c r="A86" s="1759" t="s">
        <v>1674</v>
      </c>
      <c r="B86" s="1702">
        <f t="shared" si="2"/>
        <v>25479</v>
      </c>
      <c r="C86" s="1760">
        <v>7675</v>
      </c>
      <c r="D86" s="1760">
        <v>8720</v>
      </c>
      <c r="E86" s="1760">
        <v>9084</v>
      </c>
      <c r="F86" s="1761"/>
      <c r="G86" s="1685"/>
      <c r="H86" s="1758"/>
      <c r="I86" s="1758"/>
    </row>
    <row r="87" spans="1:11">
      <c r="A87" s="1759" t="s">
        <v>1675</v>
      </c>
      <c r="B87" s="1702">
        <f t="shared" si="2"/>
        <v>15293</v>
      </c>
      <c r="C87" s="1760">
        <v>4026</v>
      </c>
      <c r="D87" s="1760">
        <v>6897</v>
      </c>
      <c r="E87" s="1760">
        <v>4370</v>
      </c>
      <c r="F87" s="1761"/>
      <c r="G87" s="1685"/>
      <c r="H87" s="1686"/>
      <c r="I87" s="1686"/>
    </row>
    <row r="88" spans="1:11">
      <c r="A88" s="1767" t="s">
        <v>1676</v>
      </c>
      <c r="B88" s="1768">
        <f t="shared" si="2"/>
        <v>83913</v>
      </c>
      <c r="C88" s="1769">
        <v>13054</v>
      </c>
      <c r="D88" s="1769">
        <v>45276</v>
      </c>
      <c r="E88" s="1769">
        <v>25583</v>
      </c>
      <c r="F88" s="1761"/>
      <c r="G88" s="1685"/>
      <c r="H88" s="1686"/>
      <c r="I88" s="1686"/>
    </row>
    <row r="89" spans="1:11">
      <c r="A89" s="1770" t="s">
        <v>1665</v>
      </c>
      <c r="B89" s="1771"/>
      <c r="C89" s="1771"/>
      <c r="D89" s="1772"/>
      <c r="E89" s="1773"/>
      <c r="F89" s="1685"/>
      <c r="G89" s="1685"/>
      <c r="H89" s="1686"/>
      <c r="I89" s="1686"/>
    </row>
    <row r="90" spans="1:11">
      <c r="A90" s="1774"/>
      <c r="B90" s="1775"/>
      <c r="C90" s="1776"/>
      <c r="D90" s="1777"/>
    </row>
    <row r="91" spans="1:11">
      <c r="A91" s="1778" t="s">
        <v>1677</v>
      </c>
      <c r="B91" s="1776"/>
      <c r="C91" s="1776"/>
      <c r="D91" s="1777"/>
    </row>
    <row r="92" spans="1:11">
      <c r="A92" s="1749"/>
      <c r="B92" s="1776"/>
      <c r="C92" s="1776"/>
      <c r="D92" s="1777"/>
    </row>
    <row r="93" spans="1:11">
      <c r="A93" s="1749"/>
      <c r="B93" s="1776"/>
      <c r="C93" s="1776"/>
      <c r="D93" s="1777"/>
    </row>
    <row r="94" spans="1:11">
      <c r="A94" s="1774"/>
      <c r="B94" s="1776"/>
      <c r="C94" s="1776"/>
      <c r="D94" s="1777"/>
    </row>
    <row r="95" spans="1:11">
      <c r="A95" s="1774"/>
      <c r="B95" s="1776"/>
      <c r="C95" s="1776"/>
      <c r="D95" s="1777"/>
    </row>
    <row r="96" spans="1:11">
      <c r="A96" s="1749"/>
      <c r="B96" s="1776"/>
      <c r="C96" s="1776"/>
      <c r="D96" s="1777"/>
    </row>
    <row r="97" spans="1:14">
      <c r="A97" s="1774"/>
      <c r="B97" s="1776"/>
      <c r="C97" s="1776"/>
      <c r="D97" s="1777"/>
    </row>
    <row r="98" spans="1:14">
      <c r="A98" s="1774"/>
      <c r="B98" s="1776"/>
      <c r="C98" s="1776"/>
      <c r="D98" s="1777"/>
    </row>
    <row r="99" spans="1:14">
      <c r="A99" s="1774"/>
      <c r="B99" s="1776"/>
      <c r="C99" s="1776"/>
      <c r="D99" s="1777"/>
    </row>
    <row r="100" spans="1:14">
      <c r="A100" s="1774"/>
      <c r="B100" s="1776"/>
      <c r="C100" s="1776"/>
      <c r="D100" s="1777"/>
    </row>
    <row r="101" spans="1:14">
      <c r="A101" s="1774"/>
      <c r="B101" s="1776"/>
      <c r="C101" s="1776"/>
      <c r="D101" s="1777"/>
    </row>
    <row r="102" spans="1:14">
      <c r="A102" s="1774"/>
      <c r="B102" s="1776"/>
      <c r="C102" s="1776"/>
      <c r="D102" s="1777"/>
    </row>
    <row r="103" spans="1:14">
      <c r="A103" s="1774"/>
      <c r="B103" s="1776"/>
      <c r="C103" s="1776"/>
      <c r="D103" s="1777"/>
    </row>
    <row r="104" spans="1:14">
      <c r="A104" s="1774"/>
      <c r="B104" s="1776"/>
      <c r="C104" s="1776"/>
      <c r="D104" s="1777"/>
    </row>
    <row r="105" spans="1:14">
      <c r="A105" s="1774"/>
      <c r="B105" s="1776"/>
      <c r="C105" s="1776"/>
      <c r="D105" s="1777"/>
    </row>
    <row r="106" spans="1:14">
      <c r="A106" s="1774"/>
      <c r="B106" s="1776"/>
      <c r="C106" s="1776"/>
      <c r="D106" s="1777"/>
    </row>
    <row r="107" spans="1:14">
      <c r="A107" s="1774"/>
      <c r="B107" s="1776"/>
      <c r="C107" s="1776"/>
      <c r="D107" s="1777"/>
    </row>
    <row r="108" spans="1:14">
      <c r="A108" s="1774"/>
      <c r="B108" s="1776"/>
      <c r="C108" s="1776"/>
      <c r="D108" s="1777"/>
    </row>
    <row r="109" spans="1:14">
      <c r="B109" s="1660"/>
      <c r="C109" s="1660"/>
      <c r="D109" s="1660"/>
      <c r="E109" s="1660"/>
    </row>
    <row r="110" spans="1:14" ht="14.25" customHeight="1">
      <c r="A110" s="1779" t="s">
        <v>1678</v>
      </c>
      <c r="B110" s="1780"/>
      <c r="C110" s="1780"/>
      <c r="D110" s="1781"/>
      <c r="E110" s="1780"/>
      <c r="F110" s="1685"/>
      <c r="G110" s="1685"/>
      <c r="J110" s="1782"/>
      <c r="K110" s="1782"/>
      <c r="L110" s="1782"/>
      <c r="M110" s="1782"/>
      <c r="N110" s="1782"/>
    </row>
    <row r="111" spans="1:14" s="1784" customFormat="1" ht="14.25" customHeight="1">
      <c r="A111" s="1720" t="s">
        <v>1663</v>
      </c>
      <c r="B111" s="1771"/>
      <c r="C111" s="1771"/>
      <c r="D111" s="1772"/>
      <c r="E111" s="1771"/>
      <c r="F111" s="1783"/>
      <c r="G111" s="1783"/>
      <c r="J111" s="1785"/>
      <c r="K111" s="1785"/>
      <c r="L111" s="1785"/>
      <c r="M111" s="1785"/>
      <c r="N111" s="1785"/>
    </row>
    <row r="112" spans="1:14" ht="14.25" customHeight="1">
      <c r="A112" s="1786" t="s">
        <v>287</v>
      </c>
      <c r="B112" s="1786">
        <v>2005</v>
      </c>
      <c r="C112" s="1786">
        <v>2008</v>
      </c>
      <c r="D112" s="1787">
        <v>2009</v>
      </c>
      <c r="E112" s="1787">
        <v>2010</v>
      </c>
      <c r="F112" s="1685"/>
      <c r="G112" s="1676"/>
      <c r="H112" s="1782"/>
      <c r="I112" s="1782"/>
      <c r="J112" s="1782"/>
      <c r="K112" s="1782"/>
      <c r="L112" s="1782"/>
      <c r="M112" s="1782"/>
    </row>
    <row r="113" spans="1:13" ht="14.25" customHeight="1">
      <c r="A113" s="1788" t="s">
        <v>285</v>
      </c>
      <c r="B113" s="1789">
        <v>200541</v>
      </c>
      <c r="C113" s="1790">
        <v>242148</v>
      </c>
      <c r="D113" s="1789">
        <f>D114+D115+D116</f>
        <v>232143</v>
      </c>
      <c r="E113" s="1791">
        <v>231919</v>
      </c>
      <c r="F113" s="1685"/>
      <c r="G113" s="1676"/>
      <c r="H113" s="1782"/>
      <c r="I113" s="1782"/>
      <c r="J113" s="1782"/>
      <c r="K113" s="1782"/>
      <c r="L113" s="1782"/>
      <c r="M113" s="1782"/>
    </row>
    <row r="114" spans="1:13" ht="14.25" customHeight="1">
      <c r="A114" s="1670" t="s">
        <v>289</v>
      </c>
      <c r="B114" s="1702">
        <v>27310</v>
      </c>
      <c r="C114" s="1792">
        <v>33456</v>
      </c>
      <c r="D114" s="1702">
        <v>29470</v>
      </c>
      <c r="E114" s="1793">
        <v>33708</v>
      </c>
      <c r="F114" s="1794"/>
      <c r="G114" s="1676"/>
      <c r="H114" s="1782"/>
      <c r="I114" s="1782"/>
      <c r="J114" s="1782"/>
      <c r="K114" s="1782"/>
      <c r="L114" s="1782"/>
      <c r="M114" s="1782"/>
    </row>
    <row r="115" spans="1:13" ht="14.25" customHeight="1">
      <c r="A115" s="1670" t="s">
        <v>290</v>
      </c>
      <c r="B115" s="1702">
        <v>118682</v>
      </c>
      <c r="C115" s="1792">
        <v>141191</v>
      </c>
      <c r="D115" s="1702">
        <v>139048</v>
      </c>
      <c r="E115" s="1795">
        <v>134734</v>
      </c>
      <c r="F115" s="1794"/>
      <c r="G115" s="1676"/>
      <c r="H115" s="1782"/>
      <c r="I115" s="1782"/>
      <c r="J115" s="1782"/>
      <c r="K115" s="1782"/>
      <c r="L115" s="1782"/>
      <c r="M115" s="1782"/>
    </row>
    <row r="116" spans="1:13" ht="14.25" customHeight="1">
      <c r="A116" s="1796" t="s">
        <v>155</v>
      </c>
      <c r="B116" s="1768">
        <v>54549</v>
      </c>
      <c r="C116" s="1797">
        <v>67501</v>
      </c>
      <c r="D116" s="1768">
        <v>63625</v>
      </c>
      <c r="E116" s="1798">
        <v>63477</v>
      </c>
      <c r="F116" s="1794"/>
      <c r="G116" s="1676"/>
      <c r="H116" s="1782"/>
      <c r="I116" s="1782"/>
      <c r="J116" s="1782"/>
      <c r="K116" s="1782"/>
      <c r="L116" s="1782"/>
      <c r="M116" s="1782"/>
    </row>
    <row r="117" spans="1:13" s="1784" customFormat="1" ht="14.25" customHeight="1">
      <c r="A117" s="1799" t="s">
        <v>1665</v>
      </c>
      <c r="B117" s="1742"/>
      <c r="C117" s="1772"/>
      <c r="D117" s="1771"/>
      <c r="E117" s="1800"/>
      <c r="F117" s="1783"/>
      <c r="H117" s="1785"/>
      <c r="I117" s="1785"/>
      <c r="J117" s="1785"/>
      <c r="K117" s="1785"/>
      <c r="L117" s="1785"/>
      <c r="M117" s="1785"/>
    </row>
    <row r="118" spans="1:13" ht="14.25" customHeight="1">
      <c r="A118" s="1801"/>
      <c r="B118" s="1693"/>
      <c r="C118" s="1713"/>
      <c r="D118" s="1693"/>
      <c r="E118" s="1801"/>
      <c r="F118" s="1685"/>
      <c r="G118" s="1676"/>
      <c r="H118" s="1782"/>
      <c r="I118" s="1782"/>
      <c r="J118" s="1782"/>
      <c r="K118" s="1782"/>
      <c r="L118" s="1782"/>
      <c r="M118" s="1782"/>
    </row>
    <row r="119" spans="1:13" ht="14.25" customHeight="1">
      <c r="A119" s="1779" t="s">
        <v>1679</v>
      </c>
      <c r="B119" s="1780"/>
      <c r="C119" s="1781"/>
      <c r="D119" s="1780"/>
      <c r="E119" s="1801"/>
      <c r="F119" s="1685"/>
      <c r="G119" s="1676"/>
      <c r="H119" s="1782"/>
      <c r="I119" s="1782"/>
      <c r="J119" s="1782"/>
      <c r="K119" s="1782"/>
      <c r="L119" s="1782"/>
      <c r="M119" s="1782"/>
    </row>
    <row r="120" spans="1:13" s="1784" customFormat="1" ht="14.25" customHeight="1">
      <c r="A120" s="1802" t="s">
        <v>481</v>
      </c>
      <c r="B120" s="1771"/>
      <c r="C120" s="1772"/>
      <c r="D120" s="1771"/>
      <c r="E120" s="1800"/>
      <c r="F120" s="1783"/>
      <c r="H120" s="1785"/>
      <c r="I120" s="1785"/>
      <c r="J120" s="1785"/>
      <c r="K120" s="1785"/>
      <c r="L120" s="1785"/>
      <c r="M120" s="1785"/>
    </row>
    <row r="121" spans="1:13" ht="14.25" customHeight="1">
      <c r="A121" s="1786" t="s">
        <v>287</v>
      </c>
      <c r="B121" s="1786">
        <v>2005</v>
      </c>
      <c r="C121" s="1786">
        <v>2008</v>
      </c>
      <c r="D121" s="1787">
        <v>2009</v>
      </c>
      <c r="E121" s="1787">
        <v>2010</v>
      </c>
      <c r="F121" s="1685"/>
      <c r="G121" s="1676"/>
      <c r="H121" s="1782"/>
      <c r="I121" s="1782"/>
      <c r="J121" s="2840"/>
      <c r="K121" s="2840"/>
      <c r="L121" s="1782"/>
      <c r="M121" s="1782"/>
    </row>
    <row r="122" spans="1:13" ht="14.25" customHeight="1">
      <c r="A122" s="1788" t="s">
        <v>285</v>
      </c>
      <c r="B122" s="1789">
        <v>1329889</v>
      </c>
      <c r="C122" s="1790">
        <v>1249438</v>
      </c>
      <c r="D122" s="1789">
        <f>D123+D124+D125</f>
        <v>1206638.2</v>
      </c>
      <c r="E122" s="1803">
        <v>1041325.1342857142</v>
      </c>
      <c r="F122" s="1685"/>
      <c r="G122" s="1676"/>
      <c r="H122" s="1782"/>
      <c r="I122" s="1782"/>
      <c r="J122" s="1782"/>
      <c r="K122" s="1782"/>
      <c r="L122" s="1782"/>
      <c r="M122" s="1782"/>
    </row>
    <row r="123" spans="1:13" ht="14.25" customHeight="1">
      <c r="A123" s="1670" t="s">
        <v>289</v>
      </c>
      <c r="B123" s="1702">
        <v>210578</v>
      </c>
      <c r="C123" s="1792">
        <v>178663</v>
      </c>
      <c r="D123" s="1702">
        <v>165465.70000000001</v>
      </c>
      <c r="E123" s="1804">
        <v>153662.73142857142</v>
      </c>
      <c r="F123" s="1685"/>
      <c r="G123" s="1676"/>
      <c r="H123" s="1782"/>
      <c r="I123" s="1782"/>
      <c r="J123" s="1805"/>
      <c r="K123" s="1805"/>
      <c r="L123" s="1782"/>
      <c r="M123" s="1782"/>
    </row>
    <row r="124" spans="1:13" ht="14.25" customHeight="1">
      <c r="A124" s="1670" t="s">
        <v>290</v>
      </c>
      <c r="B124" s="1702">
        <v>758609</v>
      </c>
      <c r="C124" s="1792">
        <v>716451</v>
      </c>
      <c r="D124" s="1702">
        <v>683936.2</v>
      </c>
      <c r="E124" s="1804">
        <v>667801.0085714286</v>
      </c>
      <c r="F124" s="1685"/>
      <c r="G124" s="1676"/>
      <c r="H124" s="1782"/>
      <c r="I124" s="1782"/>
      <c r="J124" s="1805"/>
      <c r="K124" s="1805"/>
      <c r="L124" s="1782"/>
      <c r="M124" s="1782"/>
    </row>
    <row r="125" spans="1:13" ht="14.25" customHeight="1">
      <c r="A125" s="1796" t="s">
        <v>155</v>
      </c>
      <c r="B125" s="1768">
        <v>360702</v>
      </c>
      <c r="C125" s="1797">
        <v>534324</v>
      </c>
      <c r="D125" s="1768">
        <v>357236.3</v>
      </c>
      <c r="E125" s="1806">
        <v>219861.39428571431</v>
      </c>
      <c r="F125" s="1685"/>
      <c r="G125" s="1676"/>
      <c r="H125" s="1782"/>
      <c r="I125" s="1782"/>
      <c r="J125" s="1805"/>
      <c r="K125" s="1805"/>
      <c r="L125" s="1782"/>
      <c r="M125" s="1782"/>
    </row>
    <row r="126" spans="1:13" s="1784" customFormat="1" ht="14.25" customHeight="1">
      <c r="A126" s="1799" t="s">
        <v>1665</v>
      </c>
      <c r="B126" s="1742"/>
      <c r="C126" s="1742"/>
      <c r="D126" s="1742"/>
      <c r="E126" s="1800"/>
      <c r="F126" s="1783"/>
      <c r="H126" s="1785"/>
      <c r="I126" s="1785"/>
      <c r="J126" s="1807"/>
      <c r="K126" s="1807"/>
      <c r="L126" s="1785"/>
      <c r="M126" s="1785"/>
    </row>
    <row r="127" spans="1:13" ht="14.25" customHeight="1">
      <c r="A127" s="1770"/>
      <c r="B127" s="1771"/>
      <c r="C127" s="1772"/>
      <c r="D127" s="1771"/>
      <c r="E127" s="1801"/>
      <c r="F127" s="1685"/>
      <c r="G127" s="1676"/>
      <c r="H127" s="1782"/>
      <c r="I127" s="1782"/>
      <c r="J127" s="1782"/>
      <c r="K127" s="1782"/>
      <c r="L127" s="1782"/>
      <c r="M127" s="1782"/>
    </row>
    <row r="128" spans="1:13" ht="14.25" customHeight="1">
      <c r="A128" s="1779" t="s">
        <v>1680</v>
      </c>
      <c r="B128" s="1780"/>
      <c r="C128" s="1781"/>
      <c r="D128" s="1780"/>
      <c r="E128" s="1801"/>
      <c r="F128" s="1685"/>
      <c r="G128" s="1676"/>
      <c r="H128" s="1782"/>
      <c r="I128" s="1782"/>
      <c r="J128" s="1782"/>
      <c r="K128" s="1782"/>
      <c r="L128" s="1782"/>
      <c r="M128" s="1782"/>
    </row>
    <row r="129" spans="1:14" s="1784" customFormat="1" ht="14.25" customHeight="1">
      <c r="A129" s="1802" t="s">
        <v>480</v>
      </c>
      <c r="B129" s="1771"/>
      <c r="C129" s="1772"/>
      <c r="D129" s="1771"/>
      <c r="E129" s="1800"/>
      <c r="F129" s="1783"/>
      <c r="H129" s="1785"/>
      <c r="I129" s="1785"/>
      <c r="J129" s="1785"/>
      <c r="K129" s="1785"/>
      <c r="L129" s="1785"/>
      <c r="M129" s="1785"/>
    </row>
    <row r="130" spans="1:14" ht="14.25" customHeight="1">
      <c r="A130" s="1786" t="s">
        <v>287</v>
      </c>
      <c r="B130" s="1786">
        <v>2005</v>
      </c>
      <c r="C130" s="1786">
        <v>2008</v>
      </c>
      <c r="D130" s="1787">
        <v>2009</v>
      </c>
      <c r="E130" s="1787">
        <v>2010</v>
      </c>
      <c r="F130" s="1685"/>
      <c r="G130" s="1676"/>
      <c r="H130" s="1782"/>
      <c r="I130" s="1782"/>
      <c r="J130" s="1782"/>
      <c r="K130" s="1782"/>
      <c r="L130" s="1782"/>
      <c r="M130" s="1782"/>
    </row>
    <row r="131" spans="1:14" ht="14.25" customHeight="1">
      <c r="A131" s="1788" t="s">
        <v>285</v>
      </c>
      <c r="B131" s="1789">
        <v>2123580</v>
      </c>
      <c r="C131" s="1790">
        <v>2061569</v>
      </c>
      <c r="D131" s="1789">
        <f>D132+D133+D134</f>
        <v>1990953.1</v>
      </c>
      <c r="E131" s="1803">
        <v>1699722.7550564059</v>
      </c>
      <c r="F131" s="1685"/>
      <c r="G131" s="1676"/>
      <c r="H131" s="1782"/>
      <c r="I131" s="1782"/>
      <c r="J131" s="1782"/>
      <c r="K131" s="1782"/>
      <c r="L131" s="1782"/>
      <c r="M131" s="1782"/>
    </row>
    <row r="132" spans="1:14" ht="14.25" customHeight="1">
      <c r="A132" s="1670" t="s">
        <v>289</v>
      </c>
      <c r="B132" s="1702">
        <v>338036</v>
      </c>
      <c r="C132" s="1792">
        <v>294793</v>
      </c>
      <c r="D132" s="1702">
        <v>273018.90000000002</v>
      </c>
      <c r="E132" s="1702">
        <v>250818.91583498594</v>
      </c>
      <c r="F132" s="1685"/>
      <c r="G132" s="1676"/>
      <c r="H132" s="1782"/>
      <c r="I132" s="1782"/>
      <c r="J132" s="1782"/>
      <c r="K132" s="1782"/>
      <c r="L132" s="1782"/>
      <c r="M132" s="1782"/>
    </row>
    <row r="133" spans="1:14" ht="14.25" customHeight="1">
      <c r="A133" s="1670" t="s">
        <v>290</v>
      </c>
      <c r="B133" s="1702">
        <v>1204466</v>
      </c>
      <c r="C133" s="1792">
        <v>1182141</v>
      </c>
      <c r="D133" s="1702">
        <v>1128494.8</v>
      </c>
      <c r="E133" s="1702">
        <v>1090030.8969273737</v>
      </c>
      <c r="F133" s="1685"/>
      <c r="G133" s="1676"/>
      <c r="H133" s="1782"/>
      <c r="I133" s="1782"/>
      <c r="J133" s="1782"/>
      <c r="K133" s="1782"/>
      <c r="L133" s="1782"/>
      <c r="M133" s="1782"/>
    </row>
    <row r="134" spans="1:14" ht="14.25" customHeight="1">
      <c r="A134" s="1796" t="s">
        <v>155</v>
      </c>
      <c r="B134" s="1768">
        <v>581078</v>
      </c>
      <c r="C134" s="1797">
        <v>584635</v>
      </c>
      <c r="D134" s="1768">
        <v>589439.4</v>
      </c>
      <c r="E134" s="1768">
        <v>358872.94229404622</v>
      </c>
      <c r="F134" s="1685"/>
      <c r="G134" s="1676"/>
      <c r="H134" s="1782"/>
      <c r="I134" s="1782"/>
      <c r="J134" s="1782"/>
      <c r="K134" s="1782"/>
      <c r="L134" s="1782"/>
      <c r="M134" s="1782"/>
    </row>
    <row r="135" spans="1:14" s="1784" customFormat="1" ht="14.25" customHeight="1">
      <c r="A135" s="1799" t="s">
        <v>1665</v>
      </c>
      <c r="B135" s="1742"/>
      <c r="C135" s="1771"/>
      <c r="D135" s="1772"/>
      <c r="E135" s="1808"/>
      <c r="F135" s="1783"/>
      <c r="G135" s="1783"/>
      <c r="J135" s="1785"/>
      <c r="K135" s="1785"/>
      <c r="L135" s="1785"/>
      <c r="M135" s="1785"/>
      <c r="N135" s="1785"/>
    </row>
    <row r="136" spans="1:14" ht="14.25" customHeight="1">
      <c r="A136" s="1809"/>
      <c r="B136" s="1776"/>
      <c r="C136" s="1776"/>
      <c r="D136" s="1777"/>
      <c r="E136" s="1776"/>
      <c r="F136" s="1685"/>
      <c r="G136" s="1685"/>
      <c r="J136" s="1782"/>
      <c r="K136" s="1782"/>
      <c r="L136" s="1782"/>
      <c r="M136" s="1782"/>
      <c r="N136" s="1782"/>
    </row>
    <row r="137" spans="1:14" ht="14.25" customHeight="1">
      <c r="A137" s="1778" t="s">
        <v>1681</v>
      </c>
      <c r="B137" s="1776"/>
      <c r="C137" s="1776"/>
      <c r="D137" s="1777"/>
      <c r="E137" s="1776"/>
      <c r="F137" s="1685"/>
      <c r="G137" s="1685"/>
      <c r="J137" s="1782"/>
      <c r="K137" s="1782"/>
      <c r="L137" s="1782"/>
      <c r="M137" s="1782"/>
      <c r="N137" s="1782"/>
    </row>
    <row r="138" spans="1:14" ht="14.25" customHeight="1">
      <c r="A138" s="1749"/>
      <c r="B138" s="1776"/>
      <c r="C138" s="1776"/>
      <c r="D138" s="1777"/>
      <c r="E138" s="1776"/>
      <c r="F138" s="1685"/>
      <c r="G138" s="1685"/>
      <c r="J138" s="1782"/>
      <c r="K138" s="1782"/>
      <c r="L138" s="1782"/>
      <c r="M138" s="1782"/>
      <c r="N138" s="1782"/>
    </row>
    <row r="139" spans="1:14" ht="14.25" customHeight="1">
      <c r="A139" s="1809"/>
      <c r="B139" s="1776"/>
      <c r="C139" s="1776"/>
      <c r="D139" s="1777"/>
      <c r="E139" s="1776"/>
      <c r="F139" s="1685"/>
      <c r="G139" s="1685"/>
      <c r="J139" s="1782"/>
      <c r="K139" s="1782"/>
      <c r="L139" s="1782"/>
      <c r="M139" s="1782"/>
      <c r="N139" s="1782"/>
    </row>
    <row r="140" spans="1:14" ht="14.25" customHeight="1">
      <c r="A140" s="1809"/>
      <c r="B140" s="1776"/>
      <c r="C140" s="1776"/>
      <c r="D140" s="1777"/>
      <c r="E140" s="1776"/>
      <c r="F140" s="1685"/>
      <c r="G140" s="1685"/>
      <c r="J140" s="1782"/>
      <c r="K140" s="1782"/>
      <c r="L140" s="1782"/>
      <c r="M140" s="1782"/>
      <c r="N140" s="1782"/>
    </row>
    <row r="141" spans="1:14" ht="14.25" customHeight="1">
      <c r="A141" s="1809"/>
      <c r="B141" s="1776"/>
      <c r="C141" s="1776"/>
      <c r="D141" s="1777"/>
      <c r="E141" s="1776"/>
      <c r="F141" s="1685"/>
      <c r="G141" s="1685"/>
      <c r="J141" s="1782"/>
      <c r="K141" s="1782"/>
      <c r="L141" s="1782"/>
      <c r="M141" s="1782"/>
      <c r="N141" s="1782"/>
    </row>
    <row r="142" spans="1:14" ht="14.25" customHeight="1">
      <c r="A142" s="1809"/>
      <c r="B142" s="1776"/>
      <c r="C142" s="1776"/>
      <c r="D142" s="1777"/>
      <c r="E142" s="1776"/>
      <c r="F142" s="1685"/>
      <c r="G142" s="1685"/>
      <c r="J142" s="1782"/>
      <c r="K142" s="1782"/>
      <c r="L142" s="1782"/>
      <c r="M142" s="1782"/>
      <c r="N142" s="1782"/>
    </row>
    <row r="143" spans="1:14" ht="14.25" customHeight="1">
      <c r="A143" s="1809"/>
      <c r="B143" s="1776"/>
      <c r="C143" s="1776"/>
      <c r="D143" s="1777"/>
      <c r="E143" s="1776"/>
      <c r="F143" s="1685"/>
      <c r="G143" s="1685"/>
      <c r="J143" s="1782"/>
      <c r="K143" s="1782"/>
      <c r="L143" s="1782"/>
      <c r="M143" s="1782"/>
      <c r="N143" s="1782"/>
    </row>
    <row r="144" spans="1:14" ht="14.25" customHeight="1">
      <c r="A144" s="1809"/>
      <c r="B144" s="1776"/>
      <c r="C144" s="1776"/>
      <c r="D144" s="1777"/>
      <c r="E144" s="1776"/>
      <c r="F144" s="1685"/>
      <c r="G144" s="1685"/>
      <c r="J144" s="1782"/>
      <c r="K144" s="1782"/>
      <c r="L144" s="1782"/>
      <c r="M144" s="1782"/>
      <c r="N144" s="1782"/>
    </row>
    <row r="145" spans="1:14" ht="14.25" customHeight="1">
      <c r="A145" s="1809"/>
      <c r="B145" s="1776"/>
      <c r="C145" s="1776"/>
      <c r="D145" s="1777"/>
      <c r="E145" s="1776"/>
      <c r="F145" s="1685"/>
      <c r="G145" s="1685"/>
      <c r="J145" s="1782"/>
      <c r="K145" s="1782"/>
      <c r="L145" s="1782"/>
      <c r="M145" s="1782"/>
      <c r="N145" s="1782"/>
    </row>
    <row r="146" spans="1:14" ht="14.25" customHeight="1">
      <c r="A146" s="1809"/>
      <c r="B146" s="1776"/>
      <c r="C146" s="1776"/>
      <c r="D146" s="1777"/>
      <c r="E146" s="1776"/>
      <c r="F146" s="1685"/>
      <c r="G146" s="1685"/>
      <c r="J146" s="1782"/>
      <c r="K146" s="1782"/>
      <c r="L146" s="1782"/>
      <c r="M146" s="1782"/>
      <c r="N146" s="1782"/>
    </row>
    <row r="147" spans="1:14" ht="14.25" customHeight="1">
      <c r="A147" s="1809"/>
      <c r="B147" s="1776"/>
      <c r="C147" s="1776"/>
      <c r="D147" s="1777"/>
      <c r="E147" s="1776"/>
      <c r="F147" s="1685"/>
      <c r="G147" s="1685"/>
      <c r="J147" s="1782"/>
      <c r="K147" s="1782"/>
      <c r="L147" s="1782"/>
      <c r="M147" s="1782"/>
      <c r="N147" s="1782"/>
    </row>
    <row r="148" spans="1:14" ht="14.25" customHeight="1">
      <c r="A148" s="1809"/>
      <c r="B148" s="1776"/>
      <c r="C148" s="1776"/>
      <c r="D148" s="1777"/>
      <c r="E148" s="1776"/>
      <c r="F148" s="1685"/>
      <c r="G148" s="1685"/>
      <c r="J148" s="1782"/>
      <c r="K148" s="1782"/>
      <c r="L148" s="1782"/>
      <c r="M148" s="1782"/>
      <c r="N148" s="1782"/>
    </row>
    <row r="149" spans="1:14" ht="14.25" customHeight="1">
      <c r="A149" s="1809"/>
      <c r="B149" s="1776"/>
      <c r="C149" s="1776"/>
      <c r="D149" s="1777"/>
      <c r="E149" s="1776"/>
      <c r="F149" s="1685"/>
      <c r="G149" s="1685"/>
      <c r="J149" s="1782"/>
      <c r="K149" s="1782"/>
      <c r="L149" s="1782"/>
      <c r="M149" s="1782"/>
      <c r="N149" s="1782"/>
    </row>
    <row r="150" spans="1:14" ht="14.25" customHeight="1">
      <c r="A150" s="1809"/>
      <c r="B150" s="1776"/>
      <c r="C150" s="1776"/>
      <c r="D150" s="1777"/>
      <c r="E150" s="1776"/>
      <c r="F150" s="1685"/>
      <c r="G150" s="1685"/>
      <c r="J150" s="1782"/>
      <c r="K150" s="1782"/>
      <c r="L150" s="1782"/>
      <c r="M150" s="1782"/>
      <c r="N150" s="1782"/>
    </row>
    <row r="151" spans="1:14" ht="14.25" customHeight="1">
      <c r="A151" s="1809"/>
      <c r="B151" s="1776"/>
      <c r="C151" s="1776"/>
      <c r="D151" s="1777"/>
      <c r="E151" s="1776"/>
      <c r="F151" s="1685"/>
      <c r="G151" s="1685"/>
      <c r="J151" s="1782"/>
      <c r="K151" s="1782"/>
      <c r="L151" s="1782"/>
      <c r="M151" s="1782"/>
      <c r="N151" s="1782"/>
    </row>
    <row r="152" spans="1:14" ht="14.25" customHeight="1">
      <c r="A152" s="1809"/>
      <c r="B152" s="1776"/>
      <c r="C152" s="1776"/>
      <c r="D152" s="1777"/>
      <c r="E152" s="1776"/>
      <c r="F152" s="1685"/>
      <c r="G152" s="1685"/>
      <c r="J152" s="1782"/>
      <c r="K152" s="1782"/>
      <c r="L152" s="1782"/>
      <c r="M152" s="1782"/>
      <c r="N152" s="1782"/>
    </row>
    <row r="153" spans="1:14" ht="14.25" customHeight="1">
      <c r="A153" s="1809"/>
      <c r="B153" s="1776"/>
      <c r="C153" s="1776"/>
      <c r="D153" s="1777"/>
      <c r="E153" s="1776"/>
      <c r="F153" s="1685"/>
      <c r="G153" s="1685"/>
      <c r="J153" s="1782"/>
      <c r="K153" s="1782"/>
      <c r="L153" s="1782"/>
      <c r="M153" s="1782"/>
      <c r="N153" s="1782"/>
    </row>
    <row r="154" spans="1:14" ht="14.25" customHeight="1">
      <c r="A154" s="1809"/>
      <c r="B154" s="1776"/>
      <c r="C154" s="1776"/>
      <c r="D154" s="1777"/>
      <c r="E154" s="1776"/>
      <c r="F154" s="1685"/>
      <c r="G154" s="1685"/>
      <c r="J154" s="1782"/>
      <c r="K154" s="1782"/>
      <c r="L154" s="1782"/>
      <c r="M154" s="1782"/>
      <c r="N154" s="1782"/>
    </row>
    <row r="155" spans="1:14" ht="14.25" customHeight="1">
      <c r="A155" s="1809"/>
      <c r="B155" s="1776"/>
      <c r="C155" s="1776"/>
      <c r="D155" s="1777"/>
      <c r="E155" s="1776"/>
      <c r="F155" s="1685"/>
      <c r="G155" s="1685"/>
      <c r="J155" s="1782"/>
      <c r="K155" s="1782"/>
      <c r="L155" s="1782"/>
      <c r="M155" s="1782"/>
      <c r="N155" s="1782"/>
    </row>
    <row r="156" spans="1:14" ht="14.25" customHeight="1">
      <c r="A156" s="1685"/>
      <c r="B156" s="1711"/>
      <c r="C156" s="1711"/>
      <c r="D156" s="1716"/>
      <c r="E156" s="1711"/>
      <c r="F156" s="1685"/>
      <c r="G156" s="1685"/>
      <c r="J156" s="1782"/>
      <c r="K156" s="1782"/>
      <c r="L156" s="1782"/>
      <c r="M156" s="1782"/>
      <c r="N156" s="1782"/>
    </row>
    <row r="157" spans="1:14" s="1812" customFormat="1" ht="14.25" customHeight="1">
      <c r="A157" s="1810" t="s">
        <v>1682</v>
      </c>
      <c r="B157" s="1714"/>
      <c r="C157" s="1714"/>
      <c r="D157" s="1811"/>
      <c r="E157" s="1773"/>
      <c r="F157" s="1801"/>
      <c r="G157" s="1801"/>
      <c r="J157" s="1813"/>
      <c r="K157" s="1813"/>
      <c r="L157" s="1813"/>
      <c r="M157" s="1813"/>
      <c r="N157" s="1813"/>
    </row>
    <row r="158" spans="1:14" ht="27.75" customHeight="1">
      <c r="A158" s="1814" t="s">
        <v>1010</v>
      </c>
      <c r="B158" s="1815" t="s">
        <v>1683</v>
      </c>
      <c r="C158" s="1816" t="s">
        <v>1684</v>
      </c>
      <c r="D158" s="1817" t="s">
        <v>1685</v>
      </c>
      <c r="F158" s="1685"/>
      <c r="G158" s="1685"/>
      <c r="J158" s="1782"/>
      <c r="K158" s="1782"/>
      <c r="L158" s="1782"/>
      <c r="M158" s="1782"/>
      <c r="N158" s="1782"/>
    </row>
    <row r="159" spans="1:14" ht="14.25" customHeight="1">
      <c r="A159" s="1818" t="s">
        <v>1686</v>
      </c>
      <c r="B159" s="1819">
        <v>9112.5769999999993</v>
      </c>
      <c r="C159" s="1820">
        <v>4635</v>
      </c>
      <c r="D159" s="1821">
        <f>B159/C159</f>
        <v>1.9660360302049622</v>
      </c>
      <c r="F159" s="1685"/>
      <c r="G159" s="1685"/>
      <c r="J159" s="1782"/>
      <c r="K159" s="1782"/>
      <c r="L159" s="1782"/>
      <c r="M159" s="1782"/>
      <c r="N159" s="1782"/>
    </row>
    <row r="160" spans="1:14" ht="14.25" customHeight="1">
      <c r="A160" s="1822" t="s">
        <v>1687</v>
      </c>
      <c r="B160" s="1819">
        <v>47.579000000000001</v>
      </c>
      <c r="C160" s="1820">
        <v>267</v>
      </c>
      <c r="D160" s="1821">
        <f t="shared" ref="D160:D175" si="3">B160/C160</f>
        <v>0.17819850187265918</v>
      </c>
      <c r="F160" s="1685"/>
      <c r="G160" s="1685"/>
      <c r="J160" s="1782"/>
      <c r="K160" s="1782"/>
      <c r="L160" s="1782"/>
      <c r="M160" s="1782"/>
      <c r="N160" s="1782"/>
    </row>
    <row r="161" spans="1:14" ht="14.25" customHeight="1">
      <c r="A161" s="1823" t="s">
        <v>1688</v>
      </c>
      <c r="B161" s="1819">
        <v>214.76499999999999</v>
      </c>
      <c r="C161" s="1820">
        <v>664</v>
      </c>
      <c r="D161" s="1821">
        <f t="shared" si="3"/>
        <v>0.32344126506024096</v>
      </c>
      <c r="F161" s="1685"/>
      <c r="G161" s="1685"/>
      <c r="J161" s="1782"/>
      <c r="K161" s="1782"/>
      <c r="L161" s="1782"/>
      <c r="M161" s="1782"/>
      <c r="N161" s="1782"/>
    </row>
    <row r="162" spans="1:14" ht="14.25" customHeight="1">
      <c r="A162" s="1823" t="s">
        <v>1689</v>
      </c>
      <c r="B162" s="1819">
        <v>87.105999999999995</v>
      </c>
      <c r="C162" s="1820">
        <v>1069</v>
      </c>
      <c r="D162" s="1821">
        <f t="shared" si="3"/>
        <v>8.1483629560336765E-2</v>
      </c>
      <c r="F162" s="1685"/>
      <c r="G162" s="1685"/>
      <c r="J162" s="1782"/>
      <c r="K162" s="1782"/>
      <c r="L162" s="1782"/>
      <c r="M162" s="1782"/>
      <c r="N162" s="1782"/>
    </row>
    <row r="163" spans="1:14" ht="14.25" customHeight="1">
      <c r="A163" s="1823" t="s">
        <v>1690</v>
      </c>
      <c r="B163" s="1819">
        <v>54.393999999999998</v>
      </c>
      <c r="C163" s="1820">
        <v>34</v>
      </c>
      <c r="D163" s="1821">
        <f t="shared" si="3"/>
        <v>1.5998235294117646</v>
      </c>
      <c r="F163" s="1685"/>
      <c r="G163" s="1685"/>
      <c r="J163" s="1782"/>
      <c r="K163" s="1782"/>
      <c r="L163" s="1782"/>
      <c r="M163" s="1782"/>
      <c r="N163" s="1782"/>
    </row>
    <row r="164" spans="1:14" ht="14.25" customHeight="1">
      <c r="A164" s="1823" t="s">
        <v>1691</v>
      </c>
      <c r="B164" s="1819">
        <v>7.6619999999999999</v>
      </c>
      <c r="C164" s="1820">
        <v>102</v>
      </c>
      <c r="D164" s="1821">
        <f t="shared" si="3"/>
        <v>7.5117647058823525E-2</v>
      </c>
      <c r="F164" s="1685"/>
      <c r="G164" s="1685"/>
      <c r="J164" s="1782"/>
      <c r="K164" s="1782"/>
      <c r="L164" s="1782"/>
      <c r="M164" s="1782"/>
      <c r="N164" s="1782"/>
    </row>
    <row r="165" spans="1:14" ht="14.25" customHeight="1">
      <c r="A165" s="1823" t="s">
        <v>1692</v>
      </c>
      <c r="B165" s="1819">
        <v>622.12599999999998</v>
      </c>
      <c r="C165" s="1820">
        <v>904</v>
      </c>
      <c r="D165" s="1821">
        <f t="shared" si="3"/>
        <v>0.68819247787610616</v>
      </c>
      <c r="F165" s="1685"/>
      <c r="G165" s="1685"/>
      <c r="J165" s="1782"/>
      <c r="K165" s="1782"/>
      <c r="L165" s="1782"/>
      <c r="M165" s="1782"/>
      <c r="N165" s="1782"/>
    </row>
    <row r="166" spans="1:14" ht="14.25" customHeight="1">
      <c r="A166" s="1823" t="s">
        <v>1693</v>
      </c>
      <c r="B166" s="1819">
        <v>31.991</v>
      </c>
      <c r="C166" s="1820">
        <v>274</v>
      </c>
      <c r="D166" s="1821">
        <f t="shared" si="3"/>
        <v>0.11675547445255474</v>
      </c>
      <c r="F166" s="1685"/>
      <c r="G166" s="1685"/>
      <c r="J166" s="1782"/>
      <c r="K166" s="1782"/>
      <c r="L166" s="1782"/>
      <c r="M166" s="1782"/>
      <c r="N166" s="1782"/>
    </row>
    <row r="167" spans="1:14" ht="14.25" customHeight="1">
      <c r="A167" s="1823" t="s">
        <v>1694</v>
      </c>
      <c r="B167" s="1819">
        <v>20.795999999999999</v>
      </c>
      <c r="C167" s="1820">
        <v>242</v>
      </c>
      <c r="D167" s="1821">
        <f t="shared" si="3"/>
        <v>8.5933884297520663E-2</v>
      </c>
      <c r="F167" s="1685"/>
      <c r="G167" s="1685"/>
      <c r="J167" s="1782"/>
      <c r="K167" s="1782"/>
      <c r="L167" s="1782"/>
      <c r="M167" s="1782"/>
      <c r="N167" s="1782"/>
    </row>
    <row r="168" spans="1:14" ht="14.25" customHeight="1">
      <c r="A168" s="1823" t="s">
        <v>1695</v>
      </c>
      <c r="B168" s="1819">
        <v>0.214</v>
      </c>
      <c r="C168" s="1820">
        <v>2</v>
      </c>
      <c r="D168" s="1824">
        <f t="shared" si="3"/>
        <v>0.107</v>
      </c>
      <c r="F168" s="1685"/>
      <c r="G168" s="1685"/>
      <c r="J168" s="1782"/>
      <c r="K168" s="1782"/>
      <c r="L168" s="1782"/>
      <c r="M168" s="1782"/>
      <c r="N168" s="1782"/>
    </row>
    <row r="169" spans="1:14" ht="14.25" customHeight="1">
      <c r="A169" s="1823" t="s">
        <v>1696</v>
      </c>
      <c r="B169" s="1819">
        <v>1807.1559999999999</v>
      </c>
      <c r="C169" s="1820">
        <v>1344</v>
      </c>
      <c r="D169" s="1821">
        <f t="shared" si="3"/>
        <v>1.344610119047619</v>
      </c>
      <c r="F169" s="1685"/>
      <c r="G169" s="1685"/>
      <c r="J169" s="1782"/>
      <c r="K169" s="1782"/>
      <c r="L169" s="1782"/>
      <c r="M169" s="1782"/>
      <c r="N169" s="1782"/>
    </row>
    <row r="170" spans="1:14" ht="14.25" customHeight="1">
      <c r="A170" s="1823" t="s">
        <v>1697</v>
      </c>
      <c r="B170" s="1819">
        <v>14.545</v>
      </c>
      <c r="C170" s="1820">
        <v>32</v>
      </c>
      <c r="D170" s="1821">
        <f t="shared" si="3"/>
        <v>0.45453125</v>
      </c>
      <c r="F170" s="1685"/>
      <c r="G170" s="1685"/>
      <c r="J170" s="1782"/>
      <c r="K170" s="1782"/>
      <c r="L170" s="1782"/>
      <c r="M170" s="1782"/>
      <c r="N170" s="1782"/>
    </row>
    <row r="171" spans="1:14" ht="14.25" customHeight="1">
      <c r="A171" s="1823" t="s">
        <v>1698</v>
      </c>
      <c r="B171" s="1819">
        <v>53.639000000000003</v>
      </c>
      <c r="C171" s="1820">
        <v>53</v>
      </c>
      <c r="D171" s="1821">
        <f t="shared" si="3"/>
        <v>1.012056603773585</v>
      </c>
      <c r="F171" s="1685"/>
      <c r="G171" s="1685"/>
      <c r="J171" s="1782"/>
      <c r="K171" s="1782"/>
      <c r="L171" s="1782"/>
      <c r="M171" s="1782"/>
      <c r="N171" s="1782"/>
    </row>
    <row r="172" spans="1:14" ht="14.25" customHeight="1">
      <c r="A172" s="1823" t="s">
        <v>1699</v>
      </c>
      <c r="B172" s="1819">
        <v>1417.175</v>
      </c>
      <c r="C172" s="1820">
        <v>1331</v>
      </c>
      <c r="D172" s="1821">
        <f t="shared" si="3"/>
        <v>1.0647445529676933</v>
      </c>
      <c r="F172" s="1685"/>
      <c r="G172" s="1685"/>
      <c r="J172" s="1782"/>
      <c r="K172" s="1782"/>
      <c r="L172" s="1782"/>
      <c r="M172" s="1782"/>
      <c r="N172" s="1782"/>
    </row>
    <row r="173" spans="1:14" ht="14.25" customHeight="1">
      <c r="A173" s="1823" t="s">
        <v>1700</v>
      </c>
      <c r="B173" s="1819">
        <v>3.52</v>
      </c>
      <c r="C173" s="1820">
        <v>5</v>
      </c>
      <c r="D173" s="1821">
        <f t="shared" si="3"/>
        <v>0.70399999999999996</v>
      </c>
      <c r="F173" s="1685"/>
      <c r="G173" s="1685"/>
      <c r="J173" s="1782"/>
      <c r="K173" s="1782"/>
      <c r="L173" s="1782"/>
      <c r="M173" s="1782"/>
      <c r="N173" s="1782"/>
    </row>
    <row r="174" spans="1:14" ht="14.25" customHeight="1">
      <c r="A174" s="1823" t="s">
        <v>1701</v>
      </c>
      <c r="B174" s="1819">
        <v>4.7519999999999998</v>
      </c>
      <c r="C174" s="1820">
        <v>28</v>
      </c>
      <c r="D174" s="1821">
        <f t="shared" si="3"/>
        <v>0.16971428571428571</v>
      </c>
      <c r="F174" s="1685"/>
      <c r="G174" s="1685"/>
      <c r="J174" s="1782"/>
      <c r="K174" s="1782"/>
      <c r="L174" s="1782"/>
      <c r="M174" s="1782"/>
      <c r="N174" s="1782"/>
    </row>
    <row r="175" spans="1:14" ht="14.25" customHeight="1">
      <c r="A175" s="1825" t="s">
        <v>1702</v>
      </c>
      <c r="B175" s="1819">
        <v>104.8</v>
      </c>
      <c r="C175" s="1820">
        <v>824</v>
      </c>
      <c r="D175" s="1821">
        <f t="shared" si="3"/>
        <v>0.12718446601941746</v>
      </c>
      <c r="F175" s="1685"/>
      <c r="G175" s="1685"/>
      <c r="J175" s="1782"/>
      <c r="K175" s="1782"/>
      <c r="L175" s="1782"/>
      <c r="M175" s="1782"/>
      <c r="N175" s="1782"/>
    </row>
    <row r="176" spans="1:14" ht="14.25" customHeight="1">
      <c r="A176" s="1825" t="s">
        <v>1703</v>
      </c>
      <c r="B176" s="1826">
        <v>11.9</v>
      </c>
      <c r="C176" s="1827">
        <v>99</v>
      </c>
      <c r="D176" s="1828"/>
      <c r="F176" s="1685"/>
      <c r="G176" s="1685"/>
      <c r="J176" s="1782"/>
      <c r="K176" s="1782"/>
      <c r="L176" s="1782"/>
      <c r="M176" s="1782"/>
      <c r="N176" s="1782"/>
    </row>
    <row r="177" spans="1:14" ht="14.25" customHeight="1">
      <c r="A177" s="1741" t="s">
        <v>1665</v>
      </c>
      <c r="B177" s="1714"/>
      <c r="C177" s="1714"/>
      <c r="D177" s="1811"/>
      <c r="F177" s="1685"/>
      <c r="G177" s="1685"/>
      <c r="J177" s="1782"/>
      <c r="K177" s="1782"/>
      <c r="L177" s="1782"/>
      <c r="M177" s="1782"/>
      <c r="N177" s="1782"/>
    </row>
    <row r="178" spans="1:14" ht="14.25" customHeight="1">
      <c r="F178" s="1685"/>
      <c r="G178" s="1685"/>
      <c r="J178" s="1782"/>
      <c r="K178" s="1782"/>
      <c r="L178" s="1782"/>
      <c r="M178" s="1782"/>
      <c r="N178" s="1782"/>
    </row>
    <row r="179" spans="1:14" s="1812" customFormat="1" ht="14.25" customHeight="1">
      <c r="A179" s="1717" t="s">
        <v>1704</v>
      </c>
      <c r="B179" s="1718"/>
      <c r="C179" s="1829"/>
      <c r="D179" s="1719"/>
      <c r="E179" s="1718"/>
      <c r="F179" s="1778"/>
      <c r="G179" s="1801"/>
      <c r="J179" s="1813"/>
      <c r="K179" s="1813"/>
      <c r="L179" s="1813"/>
      <c r="M179" s="1813"/>
      <c r="N179" s="1813"/>
    </row>
    <row r="180" spans="1:14" ht="14.25" customHeight="1">
      <c r="A180" s="1720" t="s">
        <v>1663</v>
      </c>
      <c r="B180" s="1721"/>
      <c r="C180" s="1721"/>
      <c r="D180" s="1722"/>
      <c r="E180" s="1721"/>
      <c r="F180" s="1726"/>
      <c r="G180" s="1830"/>
      <c r="J180" s="1782"/>
      <c r="K180" s="1782"/>
      <c r="L180" s="1782"/>
      <c r="M180" s="1782"/>
      <c r="N180" s="1782"/>
    </row>
    <row r="181" spans="1:14" ht="14.25" customHeight="1">
      <c r="A181" s="1724" t="s">
        <v>287</v>
      </c>
      <c r="B181" s="1831">
        <v>2005</v>
      </c>
      <c r="C181" s="1725">
        <v>2008</v>
      </c>
      <c r="D181" s="1725">
        <v>2009</v>
      </c>
      <c r="E181" s="1725">
        <v>2010</v>
      </c>
      <c r="F181" s="1723"/>
      <c r="G181" s="1832"/>
      <c r="H181" s="1831">
        <v>2005</v>
      </c>
      <c r="I181" s="1831">
        <v>2006</v>
      </c>
      <c r="J181" s="1831">
        <v>2007</v>
      </c>
      <c r="K181" s="1831">
        <v>2008</v>
      </c>
      <c r="L181" s="1831">
        <v>2009</v>
      </c>
      <c r="M181" s="1725">
        <v>2010</v>
      </c>
    </row>
    <row r="182" spans="1:14" ht="14.25" customHeight="1">
      <c r="A182" s="1727" t="s">
        <v>1705</v>
      </c>
      <c r="B182" s="1734"/>
      <c r="C182" s="1833"/>
      <c r="D182" s="1728"/>
      <c r="E182" s="1834"/>
      <c r="F182" s="1685"/>
      <c r="G182" s="1727" t="s">
        <v>285</v>
      </c>
      <c r="H182" s="1734"/>
      <c r="I182" s="1734"/>
      <c r="J182" s="1734"/>
      <c r="K182" s="1833"/>
      <c r="L182" s="1728"/>
      <c r="M182" s="1834"/>
    </row>
    <row r="183" spans="1:14" ht="14.25" customHeight="1">
      <c r="A183" s="1835" t="s">
        <v>1364</v>
      </c>
      <c r="B183" s="1836">
        <v>4514</v>
      </c>
      <c r="C183" s="1731">
        <f>SUM(C186,C189,C192)</f>
        <v>6916</v>
      </c>
      <c r="D183" s="1732">
        <v>7683</v>
      </c>
      <c r="E183" s="1732">
        <v>8363</v>
      </c>
      <c r="F183" s="1685"/>
      <c r="G183" s="1835" t="s">
        <v>1364</v>
      </c>
      <c r="H183" s="1836">
        <v>4514</v>
      </c>
      <c r="I183" s="1836">
        <v>4959</v>
      </c>
      <c r="J183" s="1836">
        <v>8174</v>
      </c>
      <c r="K183" s="1731">
        <f>SUM(K186,K189,K192)</f>
        <v>6916</v>
      </c>
      <c r="L183" s="1732">
        <v>7683</v>
      </c>
      <c r="M183" s="1732">
        <v>8363</v>
      </c>
    </row>
    <row r="184" spans="1:14" ht="14.25" customHeight="1">
      <c r="A184" s="1835" t="s">
        <v>1664</v>
      </c>
      <c r="B184" s="1836">
        <v>1473</v>
      </c>
      <c r="C184" s="1731">
        <f>SUM(C187,C190,C193)</f>
        <v>2322</v>
      </c>
      <c r="D184" s="1837">
        <v>2554</v>
      </c>
      <c r="E184" s="1732">
        <v>2825</v>
      </c>
      <c r="F184" s="1685"/>
      <c r="G184" s="1835" t="s">
        <v>1664</v>
      </c>
      <c r="H184" s="1836">
        <v>1473</v>
      </c>
      <c r="I184" s="1836">
        <v>1569</v>
      </c>
      <c r="J184" s="1836">
        <v>3975</v>
      </c>
      <c r="K184" s="1731">
        <f>SUM(K187,K190,K193)</f>
        <v>2322</v>
      </c>
      <c r="L184" s="1838">
        <v>2554</v>
      </c>
      <c r="M184" s="1732">
        <v>2825</v>
      </c>
    </row>
    <row r="185" spans="1:14" ht="14.25" customHeight="1">
      <c r="A185" s="1734" t="s">
        <v>289</v>
      </c>
      <c r="B185" s="1839"/>
      <c r="C185" s="1735"/>
      <c r="D185" s="1737"/>
      <c r="E185" s="1840"/>
      <c r="F185" s="1685"/>
      <c r="G185" s="1734" t="s">
        <v>289</v>
      </c>
      <c r="H185" s="1839"/>
      <c r="I185" s="1839"/>
      <c r="J185" s="1839"/>
      <c r="K185" s="1735"/>
      <c r="L185" s="1737"/>
      <c r="M185" s="1840"/>
    </row>
    <row r="186" spans="1:14" ht="14.25" customHeight="1">
      <c r="A186" s="1835" t="s">
        <v>1364</v>
      </c>
      <c r="B186" s="1841">
        <v>54</v>
      </c>
      <c r="C186" s="1737">
        <v>102</v>
      </c>
      <c r="D186" s="1737">
        <v>191</v>
      </c>
      <c r="E186" s="1737">
        <v>243</v>
      </c>
      <c r="F186" s="1685"/>
      <c r="G186" s="1835" t="s">
        <v>1364</v>
      </c>
      <c r="H186" s="1841">
        <v>54</v>
      </c>
      <c r="I186" s="1841">
        <v>54</v>
      </c>
      <c r="J186" s="1841">
        <v>102</v>
      </c>
      <c r="K186" s="1737">
        <v>102</v>
      </c>
      <c r="L186" s="1737">
        <v>191</v>
      </c>
      <c r="M186" s="1737">
        <v>243</v>
      </c>
    </row>
    <row r="187" spans="1:14" ht="14.25" customHeight="1">
      <c r="A187" s="1835" t="s">
        <v>1664</v>
      </c>
      <c r="B187" s="1841">
        <v>22</v>
      </c>
      <c r="C187" s="1737">
        <v>46</v>
      </c>
      <c r="D187" s="1737">
        <v>87</v>
      </c>
      <c r="E187" s="1737">
        <v>113</v>
      </c>
      <c r="F187" s="1685"/>
      <c r="G187" s="1835" t="s">
        <v>1664</v>
      </c>
      <c r="H187" s="1841">
        <v>22</v>
      </c>
      <c r="I187" s="1841">
        <v>22</v>
      </c>
      <c r="J187" s="1841">
        <v>46</v>
      </c>
      <c r="K187" s="1737">
        <v>46</v>
      </c>
      <c r="L187" s="1737">
        <v>87</v>
      </c>
      <c r="M187" s="1737">
        <v>113</v>
      </c>
    </row>
    <row r="188" spans="1:14" ht="14.25" customHeight="1">
      <c r="A188" s="1734" t="s">
        <v>290</v>
      </c>
      <c r="B188" s="1839"/>
      <c r="C188" s="1735"/>
      <c r="D188" s="1737"/>
      <c r="E188" s="1737"/>
      <c r="F188" s="1685"/>
      <c r="G188" s="1734" t="s">
        <v>290</v>
      </c>
      <c r="H188" s="1839"/>
      <c r="I188" s="1839"/>
      <c r="J188" s="1839"/>
      <c r="K188" s="1735"/>
      <c r="L188" s="1737"/>
      <c r="M188" s="1737"/>
    </row>
    <row r="189" spans="1:14" ht="14.25" customHeight="1">
      <c r="A189" s="1835" t="s">
        <v>1364</v>
      </c>
      <c r="B189" s="1841">
        <v>2141</v>
      </c>
      <c r="C189" s="1737">
        <v>3948</v>
      </c>
      <c r="D189" s="1737">
        <v>4313</v>
      </c>
      <c r="E189" s="1737">
        <v>3268</v>
      </c>
      <c r="F189" s="1685"/>
      <c r="G189" s="1835" t="s">
        <v>1364</v>
      </c>
      <c r="H189" s="1841">
        <v>2141</v>
      </c>
      <c r="I189" s="1841">
        <v>2629</v>
      </c>
      <c r="J189" s="1841">
        <v>3216</v>
      </c>
      <c r="K189" s="1737">
        <v>3948</v>
      </c>
      <c r="L189" s="1737">
        <v>4313</v>
      </c>
      <c r="M189" s="1737">
        <v>3268</v>
      </c>
    </row>
    <row r="190" spans="1:14" ht="14.25" customHeight="1">
      <c r="A190" s="1835" t="s">
        <v>1664</v>
      </c>
      <c r="B190" s="1841">
        <v>693</v>
      </c>
      <c r="C190" s="1737">
        <v>1328</v>
      </c>
      <c r="D190" s="1737">
        <v>1442.5</v>
      </c>
      <c r="E190" s="1737">
        <v>1080</v>
      </c>
      <c r="F190" s="1685"/>
      <c r="G190" s="1835" t="s">
        <v>1664</v>
      </c>
      <c r="H190" s="1841">
        <v>693</v>
      </c>
      <c r="I190" s="1841">
        <v>824</v>
      </c>
      <c r="J190" s="1841">
        <v>1246</v>
      </c>
      <c r="K190" s="1737">
        <v>1328</v>
      </c>
      <c r="L190" s="1737">
        <v>1442.5</v>
      </c>
      <c r="M190" s="1737">
        <v>1080</v>
      </c>
    </row>
    <row r="191" spans="1:14" ht="14.25" customHeight="1">
      <c r="A191" s="1738" t="s">
        <v>155</v>
      </c>
      <c r="B191" s="1842"/>
      <c r="C191" s="1735"/>
      <c r="D191" s="1737"/>
      <c r="E191" s="1737"/>
      <c r="F191" s="1685"/>
      <c r="G191" s="1738" t="s">
        <v>155</v>
      </c>
      <c r="H191" s="1842"/>
      <c r="I191" s="1842"/>
      <c r="J191" s="1842"/>
      <c r="K191" s="1735"/>
      <c r="L191" s="1737"/>
      <c r="M191" s="1737"/>
    </row>
    <row r="192" spans="1:14" ht="14.25" customHeight="1">
      <c r="A192" s="1835" t="s">
        <v>1364</v>
      </c>
      <c r="B192" s="1841">
        <v>2319</v>
      </c>
      <c r="C192" s="1737">
        <v>2866</v>
      </c>
      <c r="D192" s="1737">
        <v>3179</v>
      </c>
      <c r="E192" s="1737">
        <v>4852</v>
      </c>
      <c r="F192" s="1685"/>
      <c r="G192" s="1835" t="s">
        <v>1364</v>
      </c>
      <c r="H192" s="1841">
        <v>2319</v>
      </c>
      <c r="I192" s="1841">
        <v>2276</v>
      </c>
      <c r="J192" s="1841">
        <v>4856</v>
      </c>
      <c r="K192" s="1737">
        <v>2866</v>
      </c>
      <c r="L192" s="1737">
        <v>3179</v>
      </c>
      <c r="M192" s="1737">
        <v>4852</v>
      </c>
    </row>
    <row r="193" spans="1:14" ht="14.25" customHeight="1">
      <c r="A193" s="1835" t="s">
        <v>1664</v>
      </c>
      <c r="B193" s="1841">
        <v>758</v>
      </c>
      <c r="C193" s="1737">
        <v>948</v>
      </c>
      <c r="D193" s="1739">
        <v>1024.5</v>
      </c>
      <c r="E193" s="1739">
        <v>1632</v>
      </c>
      <c r="F193" s="1685"/>
      <c r="G193" s="1843" t="s">
        <v>1664</v>
      </c>
      <c r="H193" s="1739">
        <v>758</v>
      </c>
      <c r="I193" s="1844">
        <v>723</v>
      </c>
      <c r="J193" s="1844">
        <v>2683</v>
      </c>
      <c r="K193" s="1739">
        <v>948</v>
      </c>
      <c r="L193" s="1739">
        <v>1024.5</v>
      </c>
      <c r="M193" s="1739">
        <v>1632</v>
      </c>
    </row>
    <row r="194" spans="1:14" ht="14.25" customHeight="1">
      <c r="A194" s="1741" t="s">
        <v>1665</v>
      </c>
      <c r="B194" s="1742"/>
      <c r="C194" s="1742"/>
      <c r="D194" s="1743"/>
      <c r="E194" s="1742"/>
      <c r="G194" s="1801"/>
      <c r="H194" s="1812"/>
      <c r="I194" s="1812"/>
      <c r="J194" s="1813"/>
      <c r="K194" s="1813"/>
      <c r="L194" s="1813"/>
      <c r="M194" s="1813"/>
      <c r="N194" s="1782"/>
    </row>
    <row r="195" spans="1:14" ht="14.25" customHeight="1">
      <c r="A195" s="1845" t="s">
        <v>1706</v>
      </c>
      <c r="B195" s="1771"/>
      <c r="C195" s="1771"/>
      <c r="D195" s="1772"/>
      <c r="E195" s="1771"/>
      <c r="G195" s="1801"/>
      <c r="H195" s="1812"/>
      <c r="I195" s="1812"/>
      <c r="J195" s="1813"/>
      <c r="K195" s="1813"/>
      <c r="L195" s="1813"/>
      <c r="M195" s="1813"/>
      <c r="N195" s="1782"/>
    </row>
    <row r="196" spans="1:14" ht="14.25" customHeight="1">
      <c r="A196" s="1685"/>
      <c r="B196" s="1711"/>
      <c r="C196" s="1711"/>
      <c r="D196" s="1716"/>
      <c r="E196" s="1711"/>
      <c r="F196" s="1685"/>
      <c r="G196" s="1685"/>
      <c r="J196" s="1782"/>
      <c r="K196" s="1782"/>
      <c r="L196" s="1782"/>
      <c r="M196" s="1782"/>
      <c r="N196" s="1782"/>
    </row>
    <row r="197" spans="1:14" ht="14.25" customHeight="1">
      <c r="A197" s="1846" t="s">
        <v>1707</v>
      </c>
      <c r="B197" s="1747"/>
      <c r="C197" s="1711"/>
      <c r="D197" s="1716"/>
      <c r="E197" s="1711"/>
      <c r="F197" s="1685"/>
      <c r="G197" s="1685"/>
      <c r="J197" s="1782"/>
      <c r="K197" s="1782"/>
      <c r="L197" s="1782"/>
      <c r="M197" s="1782"/>
      <c r="N197" s="1782"/>
    </row>
    <row r="198" spans="1:14" ht="14.25" customHeight="1">
      <c r="A198" s="1749"/>
      <c r="B198" s="1747"/>
      <c r="C198" s="1847"/>
      <c r="D198" s="1848"/>
      <c r="E198" s="1847"/>
      <c r="F198" s="1685"/>
      <c r="G198" s="1685"/>
      <c r="J198" s="1782"/>
      <c r="K198" s="1782"/>
      <c r="L198" s="1782"/>
      <c r="M198" s="1782"/>
      <c r="N198" s="1782"/>
    </row>
    <row r="199" spans="1:14">
      <c r="G199" s="1685"/>
    </row>
    <row r="200" spans="1:14">
      <c r="G200" s="1685"/>
    </row>
    <row r="201" spans="1:14">
      <c r="G201" s="1685"/>
    </row>
    <row r="202" spans="1:14">
      <c r="G202" s="1685"/>
    </row>
    <row r="203" spans="1:14">
      <c r="G203" s="1685"/>
    </row>
    <row r="204" spans="1:14">
      <c r="G204" s="1685"/>
    </row>
    <row r="205" spans="1:14">
      <c r="G205" s="1685"/>
    </row>
    <row r="206" spans="1:14">
      <c r="G206" s="1685"/>
    </row>
    <row r="207" spans="1:14">
      <c r="G207" s="1685"/>
    </row>
    <row r="208" spans="1:14">
      <c r="G208" s="1685"/>
    </row>
    <row r="209" spans="1:7">
      <c r="G209" s="1685"/>
    </row>
    <row r="210" spans="1:7">
      <c r="G210" s="1685"/>
    </row>
    <row r="211" spans="1:7">
      <c r="G211" s="1685"/>
    </row>
    <row r="214" spans="1:7">
      <c r="A214" s="1849" t="s">
        <v>1708</v>
      </c>
      <c r="B214" s="1781"/>
      <c r="C214" s="1781"/>
      <c r="D214" s="1781"/>
      <c r="E214" s="1781"/>
    </row>
    <row r="215" spans="1:7">
      <c r="A215" s="1720" t="s">
        <v>1663</v>
      </c>
      <c r="B215" s="1722"/>
      <c r="C215" s="1722"/>
      <c r="D215" s="1722"/>
      <c r="E215" s="1722"/>
    </row>
    <row r="216" spans="1:7">
      <c r="A216" s="2847" t="s">
        <v>1709</v>
      </c>
      <c r="B216" s="2849">
        <v>2009</v>
      </c>
      <c r="C216" s="2849"/>
      <c r="D216" s="2849">
        <v>2010</v>
      </c>
      <c r="E216" s="2849"/>
    </row>
    <row r="217" spans="1:7">
      <c r="A217" s="2848"/>
      <c r="B217" s="1787" t="s">
        <v>1364</v>
      </c>
      <c r="C217" s="1787" t="s">
        <v>1664</v>
      </c>
      <c r="D217" s="1787" t="s">
        <v>1364</v>
      </c>
      <c r="E217" s="1787" t="s">
        <v>1664</v>
      </c>
    </row>
    <row r="218" spans="1:7">
      <c r="A218" s="1850" t="s">
        <v>675</v>
      </c>
      <c r="B218" s="1851">
        <v>196239</v>
      </c>
      <c r="C218" s="1852">
        <v>6504</v>
      </c>
      <c r="D218" s="1852">
        <v>96134</v>
      </c>
      <c r="E218" s="1852">
        <v>2817</v>
      </c>
    </row>
    <row r="219" spans="1:7">
      <c r="A219" s="1853" t="s">
        <v>1710</v>
      </c>
      <c r="B219" s="1675">
        <v>31316</v>
      </c>
      <c r="C219" s="1854">
        <v>910</v>
      </c>
      <c r="D219" s="1675">
        <v>33459</v>
      </c>
      <c r="E219" s="1675">
        <v>941</v>
      </c>
    </row>
    <row r="220" spans="1:7">
      <c r="A220" s="1855" t="s">
        <v>1711</v>
      </c>
      <c r="B220" s="1675">
        <v>9526</v>
      </c>
      <c r="C220" s="1854">
        <v>285</v>
      </c>
      <c r="D220" s="1675">
        <v>9176</v>
      </c>
      <c r="E220" s="1675">
        <v>275</v>
      </c>
    </row>
    <row r="221" spans="1:7">
      <c r="A221" s="1855" t="s">
        <v>1712</v>
      </c>
      <c r="B221" s="1675">
        <v>10193</v>
      </c>
      <c r="C221" s="1854">
        <v>328</v>
      </c>
      <c r="D221" s="1675">
        <v>11870</v>
      </c>
      <c r="E221" s="1675">
        <v>378</v>
      </c>
    </row>
    <row r="222" spans="1:7">
      <c r="A222" s="1855" t="s">
        <v>1713</v>
      </c>
      <c r="B222" s="1675">
        <v>4592</v>
      </c>
      <c r="C222" s="1854">
        <v>123</v>
      </c>
      <c r="D222" s="1675">
        <v>4989</v>
      </c>
      <c r="E222" s="1675">
        <v>118</v>
      </c>
    </row>
    <row r="223" spans="1:7">
      <c r="A223" s="1855" t="s">
        <v>1714</v>
      </c>
      <c r="B223" s="1675">
        <v>13961</v>
      </c>
      <c r="C223" s="1854">
        <v>164</v>
      </c>
      <c r="D223" s="1675">
        <v>14485</v>
      </c>
      <c r="E223" s="1675">
        <v>315</v>
      </c>
    </row>
    <row r="224" spans="1:7">
      <c r="A224" s="1855" t="s">
        <v>1715</v>
      </c>
      <c r="B224" s="1675">
        <v>6151</v>
      </c>
      <c r="C224" s="1854">
        <v>160</v>
      </c>
      <c r="D224" s="1675">
        <v>5728</v>
      </c>
      <c r="E224" s="1675">
        <v>144</v>
      </c>
    </row>
    <row r="225" spans="1:8">
      <c r="A225" s="1855" t="s">
        <v>1716</v>
      </c>
      <c r="B225" s="1675">
        <v>4772</v>
      </c>
      <c r="C225" s="1854">
        <v>159</v>
      </c>
      <c r="D225" s="1675">
        <v>1516</v>
      </c>
      <c r="E225" s="1675">
        <v>42</v>
      </c>
    </row>
    <row r="226" spans="1:8">
      <c r="A226" s="1855" t="s">
        <v>1717</v>
      </c>
      <c r="B226" s="1675">
        <v>1084</v>
      </c>
      <c r="C226" s="1854">
        <v>36</v>
      </c>
      <c r="D226" s="1675">
        <v>1950</v>
      </c>
      <c r="E226" s="1675">
        <v>65</v>
      </c>
    </row>
    <row r="227" spans="1:8">
      <c r="A227" s="1855" t="s">
        <v>1718</v>
      </c>
      <c r="B227" s="1675">
        <v>494</v>
      </c>
      <c r="C227" s="1854">
        <v>16</v>
      </c>
      <c r="D227" s="1675">
        <v>1139</v>
      </c>
      <c r="E227" s="1675">
        <v>40</v>
      </c>
    </row>
    <row r="228" spans="1:8">
      <c r="A228" s="1853" t="s">
        <v>1719</v>
      </c>
      <c r="B228" s="1675">
        <v>942</v>
      </c>
      <c r="C228" s="1854">
        <v>31</v>
      </c>
      <c r="D228" s="1675">
        <v>1555</v>
      </c>
      <c r="E228" s="1675">
        <v>52</v>
      </c>
    </row>
    <row r="229" spans="1:8">
      <c r="A229" s="1853" t="s">
        <v>1720</v>
      </c>
      <c r="B229" s="1675">
        <v>96701</v>
      </c>
      <c r="C229" s="1854">
        <v>3842</v>
      </c>
      <c r="D229" s="1675">
        <v>10124</v>
      </c>
      <c r="E229" s="1675">
        <v>442</v>
      </c>
    </row>
    <row r="230" spans="1:8">
      <c r="A230" s="1856" t="s">
        <v>120</v>
      </c>
      <c r="B230" s="1857">
        <v>16507</v>
      </c>
      <c r="C230" s="1858">
        <v>450</v>
      </c>
      <c r="D230" s="1857">
        <v>143</v>
      </c>
      <c r="E230" s="1857">
        <v>5</v>
      </c>
    </row>
    <row r="231" spans="1:8">
      <c r="A231" s="1845" t="s">
        <v>1665</v>
      </c>
      <c r="B231" s="1859"/>
      <c r="C231" s="1859"/>
      <c r="D231" s="1860"/>
      <c r="E231" s="1861"/>
    </row>
    <row r="232" spans="1:8" s="1865" customFormat="1" ht="15.75">
      <c r="A232" s="1845" t="s">
        <v>1721</v>
      </c>
      <c r="B232" s="1862"/>
      <c r="C232" s="1862"/>
      <c r="D232" s="1862"/>
      <c r="E232" s="1863"/>
      <c r="F232" s="1864"/>
      <c r="G232" s="1864"/>
    </row>
    <row r="233" spans="1:8">
      <c r="A233" s="1770"/>
      <c r="B233" s="1771"/>
      <c r="C233" s="1771"/>
      <c r="D233" s="1772"/>
      <c r="E233" s="1866"/>
    </row>
    <row r="234" spans="1:8">
      <c r="A234" s="1849" t="s">
        <v>1722</v>
      </c>
      <c r="B234" s="1780"/>
      <c r="C234" s="1780"/>
      <c r="D234" s="1781"/>
      <c r="E234" s="1867"/>
    </row>
    <row r="235" spans="1:8">
      <c r="A235" s="1720" t="s">
        <v>1663</v>
      </c>
      <c r="B235" s="1721"/>
      <c r="C235" s="1721"/>
      <c r="D235" s="1722"/>
      <c r="E235" s="1868"/>
    </row>
    <row r="236" spans="1:8">
      <c r="A236" s="2847" t="s">
        <v>1709</v>
      </c>
      <c r="B236" s="2849">
        <v>2009</v>
      </c>
      <c r="C236" s="2849"/>
      <c r="D236" s="2849">
        <v>2010</v>
      </c>
      <c r="E236" s="2849"/>
    </row>
    <row r="237" spans="1:8">
      <c r="A237" s="2848"/>
      <c r="B237" s="1787" t="s">
        <v>1364</v>
      </c>
      <c r="C237" s="1787" t="s">
        <v>1664</v>
      </c>
      <c r="D237" s="1787" t="s">
        <v>1364</v>
      </c>
      <c r="E237" s="1787" t="s">
        <v>1664</v>
      </c>
      <c r="H237" s="2537" t="s">
        <v>2085</v>
      </c>
    </row>
    <row r="238" spans="1:8">
      <c r="A238" s="1869" t="s">
        <v>285</v>
      </c>
      <c r="B238" s="1851">
        <v>18900</v>
      </c>
      <c r="C238" s="1851">
        <v>1383</v>
      </c>
      <c r="D238" s="1851">
        <v>3750</v>
      </c>
      <c r="E238" s="1851">
        <v>104</v>
      </c>
    </row>
    <row r="239" spans="1:8">
      <c r="A239" s="1870" t="s">
        <v>1710</v>
      </c>
      <c r="B239" s="1854">
        <v>2000</v>
      </c>
      <c r="C239" s="1675">
        <v>75</v>
      </c>
      <c r="D239" s="1854">
        <v>2000</v>
      </c>
      <c r="E239" s="1854">
        <v>75</v>
      </c>
    </row>
    <row r="240" spans="1:8">
      <c r="A240" s="1870" t="s">
        <v>1711</v>
      </c>
      <c r="B240" s="1854">
        <v>250</v>
      </c>
      <c r="C240" s="1675">
        <v>6</v>
      </c>
      <c r="D240" s="1854">
        <v>250</v>
      </c>
      <c r="E240" s="1854">
        <v>6</v>
      </c>
    </row>
    <row r="241" spans="1:5">
      <c r="A241" s="1870" t="s">
        <v>1712</v>
      </c>
      <c r="B241" s="1854">
        <v>500</v>
      </c>
      <c r="C241" s="1675">
        <v>13</v>
      </c>
      <c r="D241" s="1854">
        <v>500</v>
      </c>
      <c r="E241" s="1854">
        <v>12</v>
      </c>
    </row>
    <row r="242" spans="1:5">
      <c r="A242" s="1870" t="s">
        <v>1713</v>
      </c>
      <c r="B242" s="1854">
        <v>300</v>
      </c>
      <c r="C242" s="1675">
        <v>8</v>
      </c>
      <c r="D242" s="1854">
        <v>300</v>
      </c>
      <c r="E242" s="1854">
        <v>8</v>
      </c>
    </row>
    <row r="243" spans="1:5">
      <c r="A243" s="1870" t="s">
        <v>1714</v>
      </c>
      <c r="B243" s="1854">
        <v>300</v>
      </c>
      <c r="C243" s="1675">
        <v>2</v>
      </c>
      <c r="D243" s="1854">
        <v>300</v>
      </c>
      <c r="E243" s="1854">
        <v>2</v>
      </c>
    </row>
    <row r="244" spans="1:5">
      <c r="A244" s="1870" t="s">
        <v>1715</v>
      </c>
      <c r="B244" s="1854">
        <v>400</v>
      </c>
      <c r="C244" s="1675">
        <v>1</v>
      </c>
      <c r="D244" s="1854">
        <v>400</v>
      </c>
      <c r="E244" s="1854">
        <v>1</v>
      </c>
    </row>
    <row r="245" spans="1:5">
      <c r="A245" s="1870" t="s">
        <v>1716</v>
      </c>
      <c r="B245" s="1871">
        <v>0</v>
      </c>
      <c r="C245" s="1871">
        <v>0</v>
      </c>
      <c r="D245" s="1872">
        <v>0</v>
      </c>
      <c r="E245" s="1872">
        <v>0</v>
      </c>
    </row>
    <row r="246" spans="1:5">
      <c r="A246" s="1870" t="s">
        <v>1717</v>
      </c>
      <c r="B246" s="1871">
        <v>0</v>
      </c>
      <c r="C246" s="1871">
        <v>0</v>
      </c>
      <c r="D246" s="1872">
        <v>0</v>
      </c>
      <c r="E246" s="1872">
        <v>0</v>
      </c>
    </row>
    <row r="247" spans="1:5">
      <c r="A247" s="1870" t="s">
        <v>1718</v>
      </c>
      <c r="B247" s="1871">
        <v>0</v>
      </c>
      <c r="C247" s="1871">
        <v>0</v>
      </c>
      <c r="D247" s="1872">
        <v>0</v>
      </c>
      <c r="E247" s="1872">
        <v>0</v>
      </c>
    </row>
    <row r="248" spans="1:5">
      <c r="A248" s="1870" t="s">
        <v>1719</v>
      </c>
      <c r="B248" s="1871">
        <v>0</v>
      </c>
      <c r="C248" s="1871">
        <v>0</v>
      </c>
      <c r="D248" s="1872">
        <v>0</v>
      </c>
      <c r="E248" s="1872">
        <v>0</v>
      </c>
    </row>
    <row r="249" spans="1:5">
      <c r="A249" s="1728" t="s">
        <v>1720</v>
      </c>
      <c r="B249" s="1854">
        <v>15000</v>
      </c>
      <c r="C249" s="1675">
        <v>1275</v>
      </c>
      <c r="D249" s="1872">
        <v>0</v>
      </c>
      <c r="E249" s="1872">
        <v>0</v>
      </c>
    </row>
    <row r="250" spans="1:5">
      <c r="A250" s="1796" t="s">
        <v>120</v>
      </c>
      <c r="B250" s="1858">
        <v>150</v>
      </c>
      <c r="C250" s="1857">
        <v>3</v>
      </c>
      <c r="D250" s="1873">
        <v>0</v>
      </c>
      <c r="E250" s="1873">
        <v>0</v>
      </c>
    </row>
    <row r="251" spans="1:5">
      <c r="A251" s="1845" t="s">
        <v>1665</v>
      </c>
      <c r="B251" s="1874"/>
      <c r="C251" s="1874"/>
      <c r="D251" s="1875"/>
      <c r="E251" s="1874"/>
    </row>
    <row r="252" spans="1:5">
      <c r="A252" s="1845" t="s">
        <v>1721</v>
      </c>
      <c r="B252" s="1771"/>
      <c r="C252" s="1771"/>
      <c r="D252" s="1772"/>
      <c r="E252" s="1771"/>
    </row>
    <row r="253" spans="1:5">
      <c r="A253" s="1770"/>
      <c r="B253" s="1771"/>
      <c r="C253" s="1771"/>
      <c r="D253" s="1772"/>
      <c r="E253" s="1771"/>
    </row>
    <row r="254" spans="1:5">
      <c r="A254" s="1849" t="s">
        <v>1723</v>
      </c>
      <c r="B254" s="1780"/>
      <c r="C254" s="1780"/>
      <c r="D254" s="1781"/>
      <c r="E254" s="1780"/>
    </row>
    <row r="255" spans="1:5">
      <c r="A255" s="1720" t="s">
        <v>1663</v>
      </c>
      <c r="B255" s="1721"/>
      <c r="C255" s="1721"/>
      <c r="D255" s="1722"/>
      <c r="E255" s="1721"/>
    </row>
    <row r="256" spans="1:5">
      <c r="A256" s="2847" t="s">
        <v>1724</v>
      </c>
      <c r="B256" s="2850">
        <v>2009</v>
      </c>
      <c r="C256" s="2850"/>
      <c r="D256" s="2849">
        <v>2010</v>
      </c>
      <c r="E256" s="2849"/>
    </row>
    <row r="257" spans="1:6">
      <c r="A257" s="2848"/>
      <c r="B257" s="1787" t="s">
        <v>1364</v>
      </c>
      <c r="C257" s="1787" t="s">
        <v>1664</v>
      </c>
      <c r="D257" s="1787" t="s">
        <v>1364</v>
      </c>
      <c r="E257" s="1787" t="s">
        <v>1664</v>
      </c>
    </row>
    <row r="258" spans="1:6">
      <c r="A258" s="1869" t="s">
        <v>285</v>
      </c>
      <c r="B258" s="1852">
        <f>+B259+B260+B261+B262+B263+B264+B265+B266+B267+B268+B269+B270</f>
        <v>103236</v>
      </c>
      <c r="C258" s="1851">
        <f>C259+C260+C261+C262+C263+C264+C265+C266+C267+C268+C269+C270</f>
        <v>3441</v>
      </c>
      <c r="D258" s="1851">
        <f>SUM(D259:D270)</f>
        <v>52673</v>
      </c>
      <c r="E258" s="1851">
        <f>SUM(E259:E270)</f>
        <v>1749</v>
      </c>
    </row>
    <row r="259" spans="1:6">
      <c r="A259" s="1870" t="s">
        <v>1710</v>
      </c>
      <c r="B259" s="1854">
        <v>17133</v>
      </c>
      <c r="C259" s="1675">
        <v>571</v>
      </c>
      <c r="D259" s="1854">
        <v>19241</v>
      </c>
      <c r="E259" s="1854">
        <v>640</v>
      </c>
    </row>
    <row r="260" spans="1:6">
      <c r="A260" s="1870" t="s">
        <v>1711</v>
      </c>
      <c r="B260" s="1854">
        <v>7516</v>
      </c>
      <c r="C260" s="1675">
        <v>251</v>
      </c>
      <c r="D260" s="1854">
        <v>7136</v>
      </c>
      <c r="E260" s="1854">
        <v>240</v>
      </c>
    </row>
    <row r="261" spans="1:6">
      <c r="A261" s="1870" t="s">
        <v>1712</v>
      </c>
      <c r="B261" s="1854">
        <v>8824</v>
      </c>
      <c r="C261" s="1675">
        <v>295</v>
      </c>
      <c r="D261" s="1854">
        <v>10431</v>
      </c>
      <c r="E261" s="1854">
        <v>347</v>
      </c>
    </row>
    <row r="262" spans="1:6">
      <c r="A262" s="1870" t="s">
        <v>1713</v>
      </c>
      <c r="B262" s="1854">
        <v>2080</v>
      </c>
      <c r="C262" s="1675">
        <v>69</v>
      </c>
      <c r="D262" s="1854">
        <v>2528</v>
      </c>
      <c r="E262" s="1854">
        <v>86</v>
      </c>
    </row>
    <row r="263" spans="1:6">
      <c r="A263" s="1870" t="s">
        <v>1714</v>
      </c>
      <c r="B263" s="1854">
        <v>3372</v>
      </c>
      <c r="C263" s="1675">
        <v>112</v>
      </c>
      <c r="D263" s="1854">
        <v>3929</v>
      </c>
      <c r="E263" s="1854">
        <v>129</v>
      </c>
    </row>
    <row r="264" spans="1:6">
      <c r="A264" s="1870" t="s">
        <v>1715</v>
      </c>
      <c r="B264" s="1854">
        <v>3197</v>
      </c>
      <c r="C264" s="1675">
        <v>107</v>
      </c>
      <c r="D264" s="1854">
        <v>3105</v>
      </c>
      <c r="E264" s="1854">
        <v>103</v>
      </c>
    </row>
    <row r="265" spans="1:6">
      <c r="A265" s="1870" t="s">
        <v>1716</v>
      </c>
      <c r="B265" s="1854">
        <v>4772</v>
      </c>
      <c r="C265" s="1675">
        <v>159</v>
      </c>
      <c r="D265" s="1854">
        <v>1516</v>
      </c>
      <c r="E265" s="1854">
        <v>42</v>
      </c>
    </row>
    <row r="266" spans="1:6">
      <c r="A266" s="1870" t="s">
        <v>1717</v>
      </c>
      <c r="B266" s="1854">
        <v>1084</v>
      </c>
      <c r="C266" s="1675">
        <v>36</v>
      </c>
      <c r="D266" s="1854">
        <v>1950</v>
      </c>
      <c r="E266" s="1854">
        <v>65</v>
      </c>
    </row>
    <row r="267" spans="1:6">
      <c r="A267" s="1870" t="s">
        <v>1718</v>
      </c>
      <c r="B267" s="1854">
        <v>494</v>
      </c>
      <c r="C267" s="1675">
        <v>16</v>
      </c>
      <c r="D267" s="1854">
        <v>1139</v>
      </c>
      <c r="E267" s="1854">
        <v>40</v>
      </c>
    </row>
    <row r="268" spans="1:6">
      <c r="A268" s="1870" t="s">
        <v>1719</v>
      </c>
      <c r="B268" s="1854">
        <v>942</v>
      </c>
      <c r="C268" s="1675">
        <v>31</v>
      </c>
      <c r="D268" s="1854">
        <v>1555</v>
      </c>
      <c r="E268" s="1854">
        <v>52</v>
      </c>
    </row>
    <row r="269" spans="1:6">
      <c r="A269" s="1728" t="s">
        <v>1720</v>
      </c>
      <c r="B269" s="1854">
        <v>43402</v>
      </c>
      <c r="C269" s="1675">
        <v>1447</v>
      </c>
      <c r="D269" s="1872">
        <v>0</v>
      </c>
      <c r="E269" s="1872">
        <v>0</v>
      </c>
    </row>
    <row r="270" spans="1:6">
      <c r="A270" s="1796" t="s">
        <v>120</v>
      </c>
      <c r="B270" s="1858">
        <v>10420</v>
      </c>
      <c r="C270" s="1857">
        <v>347</v>
      </c>
      <c r="D270" s="1858">
        <v>143</v>
      </c>
      <c r="E270" s="1858">
        <v>5</v>
      </c>
    </row>
    <row r="271" spans="1:6">
      <c r="A271" s="1845" t="s">
        <v>1665</v>
      </c>
      <c r="B271" s="1874"/>
      <c r="C271" s="1874"/>
      <c r="D271" s="1874"/>
      <c r="E271" s="1874"/>
      <c r="F271" s="1876"/>
    </row>
    <row r="272" spans="1:6">
      <c r="A272" s="1845" t="s">
        <v>1721</v>
      </c>
      <c r="B272" s="1771"/>
      <c r="C272" s="1771"/>
      <c r="D272" s="1772"/>
      <c r="E272" s="1771"/>
    </row>
    <row r="273" spans="1:5">
      <c r="A273" s="1770"/>
      <c r="B273" s="1771"/>
      <c r="C273" s="1771"/>
      <c r="D273" s="1772"/>
      <c r="E273" s="1771"/>
    </row>
    <row r="274" spans="1:5">
      <c r="A274" s="1849" t="s">
        <v>1725</v>
      </c>
      <c r="B274" s="1780"/>
      <c r="C274" s="1780"/>
      <c r="D274" s="1781"/>
      <c r="E274" s="1780"/>
    </row>
    <row r="275" spans="1:5">
      <c r="A275" s="1720" t="s">
        <v>1663</v>
      </c>
      <c r="B275" s="1721"/>
      <c r="C275" s="1721"/>
      <c r="D275" s="1722"/>
      <c r="E275" s="1721"/>
    </row>
    <row r="276" spans="1:5">
      <c r="A276" s="2847" t="s">
        <v>1709</v>
      </c>
      <c r="B276" s="2850">
        <v>2009</v>
      </c>
      <c r="C276" s="2850"/>
      <c r="D276" s="2849">
        <v>2010</v>
      </c>
      <c r="E276" s="2849"/>
    </row>
    <row r="277" spans="1:5">
      <c r="A277" s="2848"/>
      <c r="B277" s="1787" t="s">
        <v>1364</v>
      </c>
      <c r="C277" s="1787" t="s">
        <v>1664</v>
      </c>
      <c r="D277" s="1787" t="s">
        <v>1364</v>
      </c>
      <c r="E277" s="1787" t="s">
        <v>1664</v>
      </c>
    </row>
    <row r="278" spans="1:5">
      <c r="A278" s="1869" t="s">
        <v>285</v>
      </c>
      <c r="B278" s="1852">
        <v>74103</v>
      </c>
      <c r="C278" s="1851">
        <f>SUM(C279:C290)</f>
        <v>1680</v>
      </c>
      <c r="D278" s="1851">
        <v>39711</v>
      </c>
      <c r="E278" s="1877">
        <v>964</v>
      </c>
    </row>
    <row r="279" spans="1:5">
      <c r="A279" s="1870" t="s">
        <v>1710</v>
      </c>
      <c r="B279" s="1854">
        <v>12183</v>
      </c>
      <c r="C279" s="1675">
        <v>264</v>
      </c>
      <c r="D279" s="1878">
        <v>12218</v>
      </c>
      <c r="E279" s="1879">
        <v>226</v>
      </c>
    </row>
    <row r="280" spans="1:5">
      <c r="A280" s="1870" t="s">
        <v>1711</v>
      </c>
      <c r="B280" s="1854">
        <v>1760</v>
      </c>
      <c r="C280" s="1675">
        <v>28</v>
      </c>
      <c r="D280" s="1878">
        <v>1790</v>
      </c>
      <c r="E280" s="1879">
        <v>29</v>
      </c>
    </row>
    <row r="281" spans="1:5">
      <c r="A281" s="1870" t="s">
        <v>1712</v>
      </c>
      <c r="B281" s="1854">
        <v>869</v>
      </c>
      <c r="C281" s="1675">
        <v>20</v>
      </c>
      <c r="D281" s="1878">
        <v>939</v>
      </c>
      <c r="E281" s="1879">
        <v>19</v>
      </c>
    </row>
    <row r="282" spans="1:5">
      <c r="A282" s="1870" t="s">
        <v>1713</v>
      </c>
      <c r="B282" s="1854">
        <v>2212</v>
      </c>
      <c r="C282" s="1675">
        <v>46</v>
      </c>
      <c r="D282" s="1878">
        <v>2161</v>
      </c>
      <c r="E282" s="1879">
        <v>24</v>
      </c>
    </row>
    <row r="283" spans="1:5">
      <c r="A283" s="1870" t="s">
        <v>1714</v>
      </c>
      <c r="B283" s="1854">
        <v>10289</v>
      </c>
      <c r="C283" s="1675">
        <v>50</v>
      </c>
      <c r="D283" s="1878">
        <v>10256</v>
      </c>
      <c r="E283" s="1879">
        <v>184</v>
      </c>
    </row>
    <row r="284" spans="1:5">
      <c r="A284" s="1870" t="s">
        <v>1715</v>
      </c>
      <c r="B284" s="1854">
        <v>2554</v>
      </c>
      <c r="C284" s="1675">
        <v>52</v>
      </c>
      <c r="D284" s="1878">
        <v>2223</v>
      </c>
      <c r="E284" s="1879">
        <v>40</v>
      </c>
    </row>
    <row r="285" spans="1:5">
      <c r="A285" s="1870" t="s">
        <v>1716</v>
      </c>
      <c r="B285" s="1880">
        <v>0</v>
      </c>
      <c r="C285" s="1880">
        <v>0</v>
      </c>
      <c r="D285" s="1879">
        <v>0</v>
      </c>
      <c r="E285" s="1879">
        <v>0</v>
      </c>
    </row>
    <row r="286" spans="1:5">
      <c r="A286" s="1870" t="s">
        <v>1717</v>
      </c>
      <c r="B286" s="1880">
        <v>0</v>
      </c>
      <c r="C286" s="1880">
        <v>0</v>
      </c>
      <c r="D286" s="1879">
        <v>0</v>
      </c>
      <c r="E286" s="1879">
        <v>0</v>
      </c>
    </row>
    <row r="287" spans="1:5">
      <c r="A287" s="1870" t="s">
        <v>1718</v>
      </c>
      <c r="B287" s="1880">
        <v>0</v>
      </c>
      <c r="C287" s="1880">
        <v>0</v>
      </c>
      <c r="D287" s="1879">
        <v>0</v>
      </c>
      <c r="E287" s="1879">
        <v>0</v>
      </c>
    </row>
    <row r="288" spans="1:5">
      <c r="A288" s="1870" t="s">
        <v>1719</v>
      </c>
      <c r="B288" s="1880">
        <v>0</v>
      </c>
      <c r="C288" s="1880">
        <v>0</v>
      </c>
      <c r="D288" s="1879">
        <v>0</v>
      </c>
      <c r="E288" s="1879">
        <v>0</v>
      </c>
    </row>
    <row r="289" spans="1:8">
      <c r="A289" s="1728" t="s">
        <v>1720</v>
      </c>
      <c r="B289" s="1854">
        <v>38299</v>
      </c>
      <c r="C289" s="1675">
        <v>1120</v>
      </c>
      <c r="D289" s="1878">
        <v>10124</v>
      </c>
      <c r="E289" s="1879">
        <v>442</v>
      </c>
    </row>
    <row r="290" spans="1:8">
      <c r="A290" s="1796" t="s">
        <v>120</v>
      </c>
      <c r="B290" s="1858">
        <v>5937</v>
      </c>
      <c r="C290" s="1857">
        <v>100</v>
      </c>
      <c r="D290" s="1881">
        <v>0</v>
      </c>
      <c r="E290" s="1881">
        <v>0</v>
      </c>
    </row>
    <row r="291" spans="1:8">
      <c r="A291" s="1845" t="s">
        <v>1665</v>
      </c>
      <c r="B291" s="1874"/>
      <c r="C291" s="1874"/>
      <c r="D291" s="1874"/>
      <c r="E291" s="1874"/>
    </row>
    <row r="292" spans="1:8">
      <c r="A292" s="1845" t="s">
        <v>1721</v>
      </c>
      <c r="B292" s="1773"/>
      <c r="C292" s="1773"/>
      <c r="D292" s="1668"/>
      <c r="E292" s="1773"/>
    </row>
    <row r="293" spans="1:8">
      <c r="A293" s="1714"/>
      <c r="B293" s="1773"/>
      <c r="C293" s="1773"/>
      <c r="D293" s="1668"/>
      <c r="E293" s="1773"/>
    </row>
    <row r="294" spans="1:8">
      <c r="A294" s="1717" t="s">
        <v>1726</v>
      </c>
      <c r="B294" s="1773"/>
      <c r="C294" s="1773"/>
      <c r="D294" s="1882"/>
      <c r="E294" s="1752"/>
    </row>
    <row r="295" spans="1:8">
      <c r="A295" s="1720" t="s">
        <v>1663</v>
      </c>
      <c r="B295" s="1773"/>
      <c r="C295" s="1773"/>
      <c r="D295" s="1883"/>
      <c r="E295" s="1752"/>
      <c r="G295" s="1834" t="s">
        <v>289</v>
      </c>
      <c r="H295" s="2538">
        <v>7675</v>
      </c>
    </row>
    <row r="296" spans="1:8">
      <c r="A296" s="1831" t="s">
        <v>287</v>
      </c>
      <c r="B296" s="1786" t="s">
        <v>1364</v>
      </c>
      <c r="C296" s="1786" t="s">
        <v>1664</v>
      </c>
      <c r="D296" s="1883"/>
      <c r="E296" s="1752"/>
      <c r="G296" s="1834" t="s">
        <v>290</v>
      </c>
      <c r="H296" s="2538">
        <v>8720</v>
      </c>
    </row>
    <row r="297" spans="1:8">
      <c r="A297" s="1884" t="s">
        <v>285</v>
      </c>
      <c r="B297" s="1885">
        <v>1133032</v>
      </c>
      <c r="C297" s="1885">
        <v>25479</v>
      </c>
      <c r="D297" s="1883"/>
      <c r="E297" s="1752"/>
      <c r="G297" s="1834" t="s">
        <v>155</v>
      </c>
      <c r="H297" s="2539">
        <v>9084</v>
      </c>
    </row>
    <row r="298" spans="1:8">
      <c r="A298" s="1834" t="s">
        <v>289</v>
      </c>
      <c r="B298" s="1854">
        <v>307000</v>
      </c>
      <c r="C298" s="1854">
        <v>7675</v>
      </c>
      <c r="D298" s="1883"/>
      <c r="E298" s="1752"/>
    </row>
    <row r="299" spans="1:8">
      <c r="A299" s="1834" t="s">
        <v>290</v>
      </c>
      <c r="B299" s="1854">
        <v>342574</v>
      </c>
      <c r="C299" s="1854">
        <v>8720</v>
      </c>
      <c r="D299" s="1883"/>
      <c r="E299" s="1752"/>
    </row>
    <row r="300" spans="1:8">
      <c r="A300" s="1834" t="s">
        <v>155</v>
      </c>
      <c r="B300" s="1858">
        <v>483458</v>
      </c>
      <c r="C300" s="1858">
        <v>9084</v>
      </c>
      <c r="D300" s="1883"/>
      <c r="E300" s="1752"/>
    </row>
    <row r="301" spans="1:8">
      <c r="A301" s="1799" t="s">
        <v>1665</v>
      </c>
      <c r="B301" s="1773"/>
      <c r="C301" s="1773"/>
      <c r="D301" s="1883"/>
      <c r="E301" s="1752"/>
    </row>
    <row r="302" spans="1:8">
      <c r="A302" s="1714"/>
      <c r="B302" s="1773"/>
      <c r="C302" s="1773"/>
      <c r="D302" s="1668"/>
      <c r="E302" s="1773"/>
    </row>
    <row r="303" spans="1:8">
      <c r="A303" s="1717" t="s">
        <v>1727</v>
      </c>
      <c r="B303" s="1778"/>
      <c r="C303" s="1778"/>
      <c r="D303" s="1778"/>
      <c r="E303" s="1773"/>
    </row>
    <row r="304" spans="1:8">
      <c r="A304" s="1720" t="s">
        <v>1663</v>
      </c>
      <c r="B304" s="1778"/>
      <c r="C304" s="1778"/>
      <c r="D304" s="1778"/>
      <c r="E304" s="1773"/>
    </row>
    <row r="305" spans="1:9">
      <c r="A305" s="1831" t="s">
        <v>283</v>
      </c>
      <c r="B305" s="1886">
        <v>2005</v>
      </c>
      <c r="C305" s="1887">
        <v>2008</v>
      </c>
      <c r="D305" s="1886">
        <v>2009</v>
      </c>
      <c r="E305" s="1773"/>
      <c r="G305" s="1676"/>
    </row>
    <row r="306" spans="1:9">
      <c r="A306" s="1727" t="s">
        <v>285</v>
      </c>
      <c r="B306" s="1728"/>
      <c r="C306" s="1888"/>
      <c r="D306" s="1728"/>
      <c r="E306" s="1773"/>
      <c r="G306" s="1676"/>
    </row>
    <row r="307" spans="1:9">
      <c r="A307" s="1730" t="s">
        <v>1364</v>
      </c>
      <c r="B307" s="1885">
        <f t="shared" ref="B307:D308" si="4">B310+B313+B316</f>
        <v>1128205</v>
      </c>
      <c r="C307" s="1889">
        <f t="shared" si="4"/>
        <v>618049</v>
      </c>
      <c r="D307" s="1885">
        <f t="shared" si="4"/>
        <v>1106139</v>
      </c>
      <c r="E307" s="1773"/>
      <c r="G307" s="1676"/>
      <c r="I307" s="2537" t="s">
        <v>2086</v>
      </c>
    </row>
    <row r="308" spans="1:9">
      <c r="A308" s="1730" t="s">
        <v>1664</v>
      </c>
      <c r="B308" s="1890">
        <f t="shared" si="4"/>
        <v>33889</v>
      </c>
      <c r="C308" s="1891">
        <f t="shared" si="4"/>
        <v>15070</v>
      </c>
      <c r="D308" s="1890">
        <f t="shared" si="4"/>
        <v>26091.7</v>
      </c>
      <c r="E308" s="1773"/>
      <c r="G308" s="1676"/>
    </row>
    <row r="309" spans="1:9">
      <c r="A309" s="1734" t="s">
        <v>289</v>
      </c>
      <c r="B309" s="1892"/>
      <c r="C309" s="1893"/>
      <c r="D309" s="1892"/>
      <c r="E309" s="1773"/>
      <c r="G309" s="1676"/>
    </row>
    <row r="310" spans="1:9">
      <c r="A310" s="1730" t="s">
        <v>1364</v>
      </c>
      <c r="B310" s="1894">
        <v>334200</v>
      </c>
      <c r="C310" s="1895">
        <v>55000</v>
      </c>
      <c r="D310" s="1894">
        <v>256000</v>
      </c>
      <c r="E310" s="1773"/>
      <c r="G310" s="1676"/>
    </row>
    <row r="311" spans="1:9">
      <c r="A311" s="1730" t="s">
        <v>1664</v>
      </c>
      <c r="B311" s="1892">
        <v>8470</v>
      </c>
      <c r="C311" s="1893">
        <v>1375</v>
      </c>
      <c r="D311" s="1892">
        <v>6400</v>
      </c>
      <c r="E311" s="1773"/>
      <c r="G311" s="1676"/>
    </row>
    <row r="312" spans="1:9">
      <c r="A312" s="1734" t="s">
        <v>290</v>
      </c>
      <c r="B312" s="1892"/>
      <c r="C312" s="1893"/>
      <c r="D312" s="1892"/>
      <c r="E312" s="1773"/>
      <c r="G312" s="1676"/>
    </row>
    <row r="313" spans="1:9">
      <c r="A313" s="1730" t="s">
        <v>1364</v>
      </c>
      <c r="B313" s="1894">
        <v>153218</v>
      </c>
      <c r="C313" s="1895">
        <v>251847</v>
      </c>
      <c r="D313" s="1894">
        <v>282884</v>
      </c>
      <c r="E313" s="1773"/>
      <c r="G313" s="1676"/>
    </row>
    <row r="314" spans="1:9">
      <c r="A314" s="1730" t="s">
        <v>1664</v>
      </c>
      <c r="B314" s="1892">
        <v>4165</v>
      </c>
      <c r="C314" s="1893">
        <v>5037</v>
      </c>
      <c r="D314" s="1892">
        <v>5632</v>
      </c>
      <c r="E314" s="1773"/>
      <c r="G314" s="1676"/>
    </row>
    <row r="315" spans="1:9">
      <c r="A315" s="1738" t="s">
        <v>155</v>
      </c>
      <c r="B315" s="1892"/>
      <c r="C315" s="1893"/>
      <c r="D315" s="1892"/>
      <c r="E315" s="1773"/>
      <c r="G315" s="1676"/>
    </row>
    <row r="316" spans="1:9">
      <c r="A316" s="1730" t="s">
        <v>1364</v>
      </c>
      <c r="B316" s="1894">
        <v>640787</v>
      </c>
      <c r="C316" s="1895">
        <v>311202</v>
      </c>
      <c r="D316" s="1894">
        <v>567255</v>
      </c>
      <c r="E316" s="1773"/>
      <c r="G316" s="1676"/>
    </row>
    <row r="317" spans="1:9">
      <c r="A317" s="1730" t="s">
        <v>1664</v>
      </c>
      <c r="B317" s="1896">
        <v>21254</v>
      </c>
      <c r="C317" s="1897">
        <v>8658</v>
      </c>
      <c r="D317" s="1896">
        <v>14059.7</v>
      </c>
      <c r="E317" s="1773"/>
      <c r="G317" s="1676"/>
    </row>
    <row r="318" spans="1:9">
      <c r="A318" s="1799" t="s">
        <v>1665</v>
      </c>
      <c r="B318" s="1742"/>
      <c r="C318" s="1773"/>
      <c r="D318" s="1668"/>
      <c r="E318" s="1773"/>
    </row>
    <row r="319" spans="1:9">
      <c r="A319" s="1714"/>
      <c r="B319" s="1773"/>
      <c r="C319" s="1773"/>
      <c r="D319" s="1668"/>
      <c r="E319" s="1773"/>
    </row>
    <row r="320" spans="1:9">
      <c r="A320" s="2854" t="s">
        <v>1728</v>
      </c>
      <c r="B320" s="2854"/>
      <c r="C320" s="2854"/>
      <c r="D320" s="2854"/>
      <c r="E320" s="2854"/>
    </row>
    <row r="321" spans="1:7">
      <c r="A321" s="1720" t="s">
        <v>1729</v>
      </c>
      <c r="B321" s="1721"/>
      <c r="C321" s="1721"/>
      <c r="D321" s="1722"/>
      <c r="E321" s="1721"/>
    </row>
    <row r="322" spans="1:7">
      <c r="A322" s="1898" t="s">
        <v>1730</v>
      </c>
      <c r="B322" s="2850">
        <v>2009</v>
      </c>
      <c r="C322" s="2850"/>
      <c r="D322" s="2850">
        <v>2010</v>
      </c>
      <c r="E322" s="2850"/>
    </row>
    <row r="323" spans="1:7">
      <c r="A323" s="1899"/>
      <c r="B323" s="1900" t="s">
        <v>192</v>
      </c>
      <c r="C323" s="1900" t="s">
        <v>121</v>
      </c>
      <c r="D323" s="1900" t="s">
        <v>192</v>
      </c>
      <c r="E323" s="1900" t="s">
        <v>121</v>
      </c>
    </row>
    <row r="324" spans="1:7">
      <c r="A324" s="1724" t="s">
        <v>1705</v>
      </c>
      <c r="B324" s="1901">
        <v>1246187.656</v>
      </c>
      <c r="C324" s="1902">
        <v>2056748.7969999998</v>
      </c>
      <c r="D324" s="1903">
        <v>1054941.3149999999</v>
      </c>
      <c r="E324" s="1903">
        <v>1722949.0120000001</v>
      </c>
      <c r="F324" s="1904"/>
      <c r="G324" s="1904"/>
    </row>
    <row r="325" spans="1:7">
      <c r="A325" s="1818" t="s">
        <v>1686</v>
      </c>
      <c r="B325" s="1905">
        <v>32431.8</v>
      </c>
      <c r="C325" s="1704">
        <v>46826</v>
      </c>
      <c r="D325" s="1906">
        <v>9112.5769999999993</v>
      </c>
      <c r="E325" s="1906">
        <v>12804.620999999999</v>
      </c>
    </row>
    <row r="326" spans="1:7">
      <c r="A326" s="1822" t="s">
        <v>1687</v>
      </c>
      <c r="B326" s="1907">
        <v>383.8</v>
      </c>
      <c r="C326" s="1908">
        <v>1255.5999999999999</v>
      </c>
      <c r="D326" s="1906">
        <v>47.579000000000001</v>
      </c>
      <c r="E326" s="1906">
        <v>100.965</v>
      </c>
    </row>
    <row r="327" spans="1:7">
      <c r="A327" s="1823" t="s">
        <v>1688</v>
      </c>
      <c r="B327" s="1907">
        <v>211.2</v>
      </c>
      <c r="C327" s="1908">
        <v>420.3</v>
      </c>
      <c r="D327" s="1906">
        <v>214.76499999999999</v>
      </c>
      <c r="E327" s="1906">
        <v>424.40499999999997</v>
      </c>
    </row>
    <row r="328" spans="1:7">
      <c r="A328" s="1823" t="s">
        <v>1689</v>
      </c>
      <c r="B328" s="1907">
        <v>206.6</v>
      </c>
      <c r="C328" s="1908">
        <v>394.1</v>
      </c>
      <c r="D328" s="1906">
        <v>87.105999999999995</v>
      </c>
      <c r="E328" s="1906">
        <v>157.11600000000001</v>
      </c>
    </row>
    <row r="329" spans="1:7">
      <c r="A329" s="1823" t="s">
        <v>1690</v>
      </c>
      <c r="B329" s="1907">
        <v>41.6</v>
      </c>
      <c r="C329" s="1908">
        <v>53.5</v>
      </c>
      <c r="D329" s="1906">
        <v>54.393999999999998</v>
      </c>
      <c r="E329" s="1906">
        <v>70.483999999999995</v>
      </c>
    </row>
    <row r="330" spans="1:7">
      <c r="A330" s="1823" t="s">
        <v>1691</v>
      </c>
      <c r="B330" s="1907">
        <v>8</v>
      </c>
      <c r="C330" s="1908">
        <v>12.1</v>
      </c>
      <c r="D330" s="1906">
        <v>7.6619999999999999</v>
      </c>
      <c r="E330" s="1906">
        <v>11.433999999999999</v>
      </c>
    </row>
    <row r="331" spans="1:7">
      <c r="A331" s="1823" t="s">
        <v>1692</v>
      </c>
      <c r="B331" s="1907">
        <v>1243.3</v>
      </c>
      <c r="C331" s="1908">
        <v>3258.9</v>
      </c>
      <c r="D331" s="1906">
        <v>622.12599999999998</v>
      </c>
      <c r="E331" s="1906">
        <v>1621.0129999999999</v>
      </c>
    </row>
    <row r="332" spans="1:7">
      <c r="A332" s="1823" t="s">
        <v>1731</v>
      </c>
      <c r="B332" s="1907">
        <v>0.2</v>
      </c>
      <c r="C332" s="1908">
        <v>1.1000000000000001</v>
      </c>
      <c r="D332" s="1906">
        <v>0.10100000000000001</v>
      </c>
      <c r="E332" s="1906">
        <v>0.505</v>
      </c>
    </row>
    <row r="333" spans="1:7">
      <c r="A333" s="1823" t="s">
        <v>1732</v>
      </c>
      <c r="B333" s="1907">
        <v>0.3</v>
      </c>
      <c r="C333" s="1908">
        <v>0.4</v>
      </c>
      <c r="D333" s="1909">
        <v>0</v>
      </c>
      <c r="E333" s="1909">
        <v>0</v>
      </c>
    </row>
    <row r="334" spans="1:7">
      <c r="A334" s="1823" t="s">
        <v>1702</v>
      </c>
      <c r="B334" s="1907">
        <v>309.3</v>
      </c>
      <c r="C334" s="1908">
        <v>1534.3</v>
      </c>
      <c r="D334" s="1906">
        <v>104.828</v>
      </c>
      <c r="E334" s="1906">
        <v>521.40099999999995</v>
      </c>
    </row>
    <row r="335" spans="1:7">
      <c r="A335" s="1823" t="s">
        <v>1733</v>
      </c>
      <c r="B335" s="1907">
        <v>3.6850000000000001</v>
      </c>
      <c r="C335" s="1908">
        <v>18.5</v>
      </c>
      <c r="D335" s="1906">
        <v>0.42499999999999999</v>
      </c>
      <c r="E335" s="1906">
        <v>2.125</v>
      </c>
    </row>
    <row r="336" spans="1:7">
      <c r="A336" s="1823" t="s">
        <v>1693</v>
      </c>
      <c r="B336" s="1907">
        <v>96.1</v>
      </c>
      <c r="C336" s="1908">
        <v>91.6</v>
      </c>
      <c r="D336" s="1906">
        <v>31.991</v>
      </c>
      <c r="E336" s="1906">
        <v>29.164999999999999</v>
      </c>
    </row>
    <row r="337" spans="1:5">
      <c r="A337" s="1823" t="s">
        <v>1734</v>
      </c>
      <c r="B337" s="1907">
        <v>0.189</v>
      </c>
      <c r="C337" s="1908">
        <v>9.5000000000000001E-2</v>
      </c>
      <c r="D337" s="1906">
        <v>0.97199999999999998</v>
      </c>
      <c r="E337" s="1906">
        <v>0.48599999999999999</v>
      </c>
    </row>
    <row r="338" spans="1:5">
      <c r="A338" s="1823" t="s">
        <v>1694</v>
      </c>
      <c r="B338" s="1907">
        <v>227.7</v>
      </c>
      <c r="C338" s="1908">
        <v>314.2</v>
      </c>
      <c r="D338" s="1906">
        <v>20.795999999999999</v>
      </c>
      <c r="E338" s="1906">
        <v>28.988</v>
      </c>
    </row>
    <row r="339" spans="1:5">
      <c r="A339" s="1823" t="s">
        <v>1695</v>
      </c>
      <c r="B339" s="1907">
        <v>17.3</v>
      </c>
      <c r="C339" s="1908">
        <v>85.2</v>
      </c>
      <c r="D339" s="1906">
        <v>0.214</v>
      </c>
      <c r="E339" s="1906">
        <v>1.07</v>
      </c>
    </row>
    <row r="340" spans="1:5">
      <c r="A340" s="1823" t="s">
        <v>1696</v>
      </c>
      <c r="B340" s="1907">
        <v>1285.3</v>
      </c>
      <c r="C340" s="1908">
        <v>1277.7</v>
      </c>
      <c r="D340" s="1906">
        <v>1807.1559999999999</v>
      </c>
      <c r="E340" s="1906">
        <v>1803.077</v>
      </c>
    </row>
    <row r="341" spans="1:5">
      <c r="A341" s="1823" t="s">
        <v>1735</v>
      </c>
      <c r="B341" s="1907">
        <v>0.9</v>
      </c>
      <c r="C341" s="1908">
        <v>1.4</v>
      </c>
      <c r="D341" s="1906">
        <v>1.7529999999999999</v>
      </c>
      <c r="E341" s="1906">
        <v>3.2770000000000001</v>
      </c>
    </row>
    <row r="342" spans="1:5">
      <c r="A342" s="1823" t="s">
        <v>1736</v>
      </c>
      <c r="B342" s="1907">
        <v>0.40200000000000002</v>
      </c>
      <c r="C342" s="1908">
        <v>0.40200000000000002</v>
      </c>
      <c r="D342" s="1910">
        <v>0</v>
      </c>
      <c r="E342" s="1910">
        <v>0</v>
      </c>
    </row>
    <row r="343" spans="1:5">
      <c r="A343" s="1823" t="s">
        <v>1697</v>
      </c>
      <c r="B343" s="1907">
        <v>28.6</v>
      </c>
      <c r="C343" s="1908">
        <v>28</v>
      </c>
      <c r="D343" s="1910">
        <v>14.545</v>
      </c>
      <c r="E343" s="1910">
        <v>14.545</v>
      </c>
    </row>
    <row r="344" spans="1:5">
      <c r="A344" s="1823" t="s">
        <v>1737</v>
      </c>
      <c r="B344" s="1907">
        <v>0.88</v>
      </c>
      <c r="C344" s="1908">
        <v>0.8</v>
      </c>
      <c r="D344" s="1910">
        <v>0.64300000000000002</v>
      </c>
      <c r="E344" s="1910">
        <v>0.64300000000000002</v>
      </c>
    </row>
    <row r="345" spans="1:5">
      <c r="A345" s="1823" t="s">
        <v>1698</v>
      </c>
      <c r="B345" s="1907">
        <v>44.2</v>
      </c>
      <c r="C345" s="1908">
        <v>39.700000000000003</v>
      </c>
      <c r="D345" s="1910">
        <v>53.639000000000003</v>
      </c>
      <c r="E345" s="1910">
        <v>48.113999999999997</v>
      </c>
    </row>
    <row r="346" spans="1:5">
      <c r="A346" s="1823" t="s">
        <v>1738</v>
      </c>
      <c r="B346" s="1907">
        <v>17.600000000000001</v>
      </c>
      <c r="C346" s="1908">
        <v>25.6</v>
      </c>
      <c r="D346" s="1910">
        <v>7.5960000000000001</v>
      </c>
      <c r="E346" s="1910">
        <v>10.987</v>
      </c>
    </row>
    <row r="347" spans="1:5">
      <c r="A347" s="1823" t="s">
        <v>1739</v>
      </c>
      <c r="B347" s="1907">
        <v>0.3</v>
      </c>
      <c r="C347" s="1908">
        <v>1.3</v>
      </c>
      <c r="D347" s="1910">
        <v>0</v>
      </c>
      <c r="E347" s="1910">
        <v>0</v>
      </c>
    </row>
    <row r="348" spans="1:5">
      <c r="A348" s="1823" t="s">
        <v>1699</v>
      </c>
      <c r="B348" s="1907">
        <v>2567.6</v>
      </c>
      <c r="C348" s="1908">
        <v>9578.2999999999993</v>
      </c>
      <c r="D348" s="1911">
        <v>1417.175</v>
      </c>
      <c r="E348" s="1911">
        <v>5561.049</v>
      </c>
    </row>
    <row r="349" spans="1:5">
      <c r="A349" s="1823" t="s">
        <v>1700</v>
      </c>
      <c r="B349" s="1907">
        <v>91.5</v>
      </c>
      <c r="C349" s="1908">
        <v>109.8</v>
      </c>
      <c r="D349" s="1911">
        <v>3.52</v>
      </c>
      <c r="E349" s="1911">
        <v>4.2240000000000002</v>
      </c>
    </row>
    <row r="350" spans="1:5">
      <c r="A350" s="1823" t="s">
        <v>1701</v>
      </c>
      <c r="B350" s="1907">
        <v>331.1</v>
      </c>
      <c r="C350" s="1908">
        <v>466</v>
      </c>
      <c r="D350" s="1911">
        <v>4.7519999999999998</v>
      </c>
      <c r="E350" s="1911">
        <v>6.3179999999999996</v>
      </c>
    </row>
    <row r="351" spans="1:5">
      <c r="A351" s="1729" t="s">
        <v>1740</v>
      </c>
      <c r="B351" s="1912">
        <v>1206638.2</v>
      </c>
      <c r="C351" s="1913">
        <v>1990953.9</v>
      </c>
      <c r="D351" s="1914">
        <v>1041325</v>
      </c>
      <c r="E351" s="1913">
        <v>1699723</v>
      </c>
    </row>
    <row r="352" spans="1:5">
      <c r="A352" s="1741" t="s">
        <v>1665</v>
      </c>
      <c r="B352" s="1915"/>
      <c r="C352" s="1915"/>
      <c r="D352" s="1915"/>
      <c r="E352" s="1915"/>
    </row>
    <row r="353" spans="1:9">
      <c r="A353" s="1845" t="s">
        <v>1706</v>
      </c>
      <c r="B353" s="1916"/>
      <c r="C353" s="1916"/>
      <c r="D353" s="1916"/>
      <c r="E353" s="1916"/>
    </row>
    <row r="354" spans="1:9">
      <c r="A354" s="1714"/>
      <c r="B354" s="1773"/>
      <c r="C354" s="1773"/>
      <c r="D354" s="1668"/>
      <c r="E354" s="1773"/>
    </row>
    <row r="355" spans="1:9">
      <c r="A355" s="1849" t="s">
        <v>1741</v>
      </c>
      <c r="B355" s="1781"/>
      <c r="C355" s="1781"/>
      <c r="D355" s="1781"/>
      <c r="E355" s="1781"/>
    </row>
    <row r="356" spans="1:9">
      <c r="A356" s="1720" t="s">
        <v>1742</v>
      </c>
      <c r="B356" s="1722"/>
      <c r="C356" s="1722"/>
      <c r="D356" s="1722"/>
      <c r="E356" s="1722"/>
    </row>
    <row r="357" spans="1:9" ht="15.75">
      <c r="A357" s="1831" t="s">
        <v>1743</v>
      </c>
      <c r="B357" s="1786">
        <v>2007</v>
      </c>
      <c r="C357" s="1786">
        <v>2008</v>
      </c>
      <c r="D357" s="1787">
        <v>2009</v>
      </c>
      <c r="E357" s="1787">
        <v>2010</v>
      </c>
      <c r="G357" s="1917"/>
      <c r="H357" s="1918"/>
      <c r="I357" s="1918"/>
    </row>
    <row r="358" spans="1:9" ht="15.75">
      <c r="A358" s="1919" t="s">
        <v>1744</v>
      </c>
      <c r="B358" s="1920">
        <v>101.95</v>
      </c>
      <c r="C358" s="1921">
        <v>95.21</v>
      </c>
      <c r="D358" s="1921">
        <v>104.80154088387339</v>
      </c>
      <c r="E358" s="1921">
        <v>103.47359225111545</v>
      </c>
      <c r="G358" s="1922"/>
      <c r="H358" s="1923"/>
      <c r="I358" s="1923"/>
    </row>
    <row r="359" spans="1:9" ht="15.75">
      <c r="A359" s="1702" t="s">
        <v>1686</v>
      </c>
      <c r="B359" s="1704">
        <v>100.04</v>
      </c>
      <c r="C359" s="1709">
        <v>95.24</v>
      </c>
      <c r="D359" s="1709">
        <v>97.349628341041765</v>
      </c>
      <c r="E359" s="1709">
        <v>94.742274682708498</v>
      </c>
      <c r="G359" s="1922"/>
      <c r="H359" s="1924"/>
      <c r="I359" s="1924"/>
    </row>
    <row r="360" spans="1:9" ht="15.75">
      <c r="A360" s="1853" t="s">
        <v>1687</v>
      </c>
      <c r="B360" s="1704">
        <v>113.9</v>
      </c>
      <c r="C360" s="1709">
        <v>74.83</v>
      </c>
      <c r="D360" s="1709">
        <v>115.25911559622114</v>
      </c>
      <c r="E360" s="1709">
        <v>74.76261541884476</v>
      </c>
      <c r="G360" s="1922"/>
      <c r="H360" s="1924"/>
      <c r="I360" s="1924"/>
    </row>
    <row r="361" spans="1:9" ht="15.75">
      <c r="A361" s="1853" t="s">
        <v>1688</v>
      </c>
      <c r="B361" s="1704">
        <v>99.72</v>
      </c>
      <c r="C361" s="1709">
        <v>101.82</v>
      </c>
      <c r="D361" s="1709">
        <v>100.92606489534705</v>
      </c>
      <c r="E361" s="1709">
        <v>100.22010415356297</v>
      </c>
      <c r="G361" s="1922"/>
      <c r="H361" s="1924"/>
      <c r="I361" s="1924"/>
    </row>
    <row r="362" spans="1:9" ht="15.75">
      <c r="A362" s="1853" t="s">
        <v>1689</v>
      </c>
      <c r="B362" s="1704">
        <v>105.48</v>
      </c>
      <c r="C362" s="1709">
        <v>100.22</v>
      </c>
      <c r="D362" s="1709">
        <v>98.454558547922247</v>
      </c>
      <c r="E362" s="1709">
        <v>93.096221483154736</v>
      </c>
      <c r="G362" s="1922"/>
      <c r="H362" s="1925"/>
      <c r="I362" s="1925"/>
    </row>
    <row r="363" spans="1:9" ht="15.75">
      <c r="A363" s="1702" t="s">
        <v>1745</v>
      </c>
      <c r="B363" s="1704" t="s">
        <v>911</v>
      </c>
      <c r="C363" s="1709" t="s">
        <v>1746</v>
      </c>
      <c r="D363" s="1709">
        <v>89.15</v>
      </c>
      <c r="E363" s="1709" t="s">
        <v>911</v>
      </c>
      <c r="G363" s="1922"/>
      <c r="H363" s="1926"/>
      <c r="I363" s="1926"/>
    </row>
    <row r="364" spans="1:9" ht="15.75">
      <c r="A364" s="1853" t="s">
        <v>1690</v>
      </c>
      <c r="B364" s="1704">
        <v>119.84</v>
      </c>
      <c r="C364" s="1709">
        <v>119.91</v>
      </c>
      <c r="D364" s="1709">
        <v>99.498903568510684</v>
      </c>
      <c r="E364" s="1709">
        <v>100.2530027245009</v>
      </c>
      <c r="G364" s="1922"/>
      <c r="H364" s="1925"/>
      <c r="I364" s="1925"/>
    </row>
    <row r="365" spans="1:9" ht="15.75">
      <c r="A365" s="1853" t="s">
        <v>1691</v>
      </c>
      <c r="B365" s="1704">
        <v>103.7</v>
      </c>
      <c r="C365" s="1709">
        <v>102.09</v>
      </c>
      <c r="D365" s="1709">
        <v>99.5</v>
      </c>
      <c r="E365" s="1709">
        <v>104.36766364714261</v>
      </c>
      <c r="G365" s="1922"/>
      <c r="H365" s="1925"/>
      <c r="I365" s="1925"/>
    </row>
    <row r="366" spans="1:9" ht="15.75">
      <c r="A366" s="1853" t="s">
        <v>1692</v>
      </c>
      <c r="B366" s="1704">
        <v>86.56</v>
      </c>
      <c r="C366" s="1709">
        <v>113.59</v>
      </c>
      <c r="D366" s="1709">
        <v>108.88</v>
      </c>
      <c r="E366" s="1709">
        <v>108.23307952906012</v>
      </c>
      <c r="G366" s="1922"/>
      <c r="H366" s="1924"/>
      <c r="I366" s="1924"/>
    </row>
    <row r="367" spans="1:9" ht="15.75">
      <c r="A367" s="1853" t="s">
        <v>1731</v>
      </c>
      <c r="B367" s="1704" t="s">
        <v>911</v>
      </c>
      <c r="C367" s="1709">
        <v>100.9</v>
      </c>
      <c r="D367" s="1709">
        <v>110.00000000000001</v>
      </c>
      <c r="E367" s="1709">
        <v>100</v>
      </c>
      <c r="G367" s="1922"/>
      <c r="H367" s="1924"/>
      <c r="I367" s="1924"/>
    </row>
    <row r="368" spans="1:9" ht="15.75">
      <c r="A368" s="1853" t="s">
        <v>1732</v>
      </c>
      <c r="B368" s="1704">
        <v>110.02</v>
      </c>
      <c r="C368" s="1709" t="s">
        <v>1746</v>
      </c>
      <c r="D368" s="1709" t="s">
        <v>1746</v>
      </c>
      <c r="E368" s="1709" t="s">
        <v>911</v>
      </c>
      <c r="G368" s="1922"/>
      <c r="H368" s="1926"/>
      <c r="I368" s="1926"/>
    </row>
    <row r="369" spans="1:9" ht="15.75">
      <c r="A369" s="1853" t="s">
        <v>1702</v>
      </c>
      <c r="B369" s="1704">
        <v>100.28</v>
      </c>
      <c r="C369" s="1709">
        <v>100.55</v>
      </c>
      <c r="D369" s="1709">
        <v>100.26</v>
      </c>
      <c r="E369" s="1709">
        <v>100.52841027897563</v>
      </c>
      <c r="G369" s="1922"/>
      <c r="H369" s="1924"/>
      <c r="I369" s="1924"/>
    </row>
    <row r="370" spans="1:9" ht="15.75">
      <c r="A370" s="1853" t="s">
        <v>1733</v>
      </c>
      <c r="B370" s="1704">
        <v>99.48</v>
      </c>
      <c r="C370" s="1709">
        <v>101.16</v>
      </c>
      <c r="D370" s="1709">
        <v>100.9</v>
      </c>
      <c r="E370" s="1709">
        <v>100.48874483617804</v>
      </c>
      <c r="G370" s="1922"/>
      <c r="H370" s="1924"/>
      <c r="I370" s="1924"/>
    </row>
    <row r="371" spans="1:9" ht="15.75">
      <c r="A371" s="1853" t="s">
        <v>1693</v>
      </c>
      <c r="B371" s="1704">
        <v>100.37</v>
      </c>
      <c r="C371" s="1709">
        <v>97.73</v>
      </c>
      <c r="D371" s="1709">
        <v>101</v>
      </c>
      <c r="E371" s="1709">
        <v>96.492377215137509</v>
      </c>
      <c r="G371" s="1922"/>
      <c r="H371" s="1924"/>
      <c r="I371" s="1924"/>
    </row>
    <row r="372" spans="1:9" ht="15.75">
      <c r="A372" s="1855" t="s">
        <v>1694</v>
      </c>
      <c r="B372" s="1704">
        <v>97.15</v>
      </c>
      <c r="C372" s="1709">
        <v>97.53</v>
      </c>
      <c r="D372" s="1709">
        <v>102.7</v>
      </c>
      <c r="E372" s="1709">
        <v>103.74389344309354</v>
      </c>
      <c r="G372" s="1922"/>
      <c r="H372" s="1924"/>
      <c r="I372" s="1924"/>
    </row>
    <row r="373" spans="1:9" ht="15.75">
      <c r="A373" s="1855" t="s">
        <v>1695</v>
      </c>
      <c r="B373" s="1704">
        <v>40.03</v>
      </c>
      <c r="C373" s="1709">
        <v>99.37</v>
      </c>
      <c r="D373" s="1709">
        <v>98.5</v>
      </c>
      <c r="E373" s="1709">
        <v>100</v>
      </c>
      <c r="G373" s="1922"/>
      <c r="H373" s="1924"/>
      <c r="I373" s="1924"/>
    </row>
    <row r="374" spans="1:9" ht="15.75">
      <c r="A374" s="1855" t="s">
        <v>1696</v>
      </c>
      <c r="B374" s="1704">
        <v>99.99</v>
      </c>
      <c r="C374" s="1709">
        <v>86.68</v>
      </c>
      <c r="D374" s="1709">
        <v>104.93</v>
      </c>
      <c r="E374" s="1709">
        <v>105.31285593864546</v>
      </c>
      <c r="G374" s="1922"/>
      <c r="H374" s="1924"/>
      <c r="I374" s="1924"/>
    </row>
    <row r="375" spans="1:9" ht="15.75">
      <c r="A375" s="1855" t="s">
        <v>1735</v>
      </c>
      <c r="B375" s="1704">
        <v>96.81</v>
      </c>
      <c r="C375" s="1709">
        <v>104.35</v>
      </c>
      <c r="D375" s="1709">
        <v>107.56</v>
      </c>
      <c r="E375" s="1709">
        <v>129.26268249400741</v>
      </c>
      <c r="G375" s="1922"/>
      <c r="H375" s="1924"/>
      <c r="I375" s="1924"/>
    </row>
    <row r="376" spans="1:9" ht="15.75">
      <c r="A376" s="1855" t="s">
        <v>1736</v>
      </c>
      <c r="B376" s="1704">
        <v>100.01</v>
      </c>
      <c r="C376" s="1709">
        <v>82.43</v>
      </c>
      <c r="D376" s="1709">
        <v>100.01</v>
      </c>
      <c r="E376" s="1709" t="s">
        <v>911</v>
      </c>
      <c r="G376" s="1922"/>
      <c r="H376" s="1926"/>
      <c r="I376" s="1926"/>
    </row>
    <row r="377" spans="1:9" ht="15.75">
      <c r="A377" s="1855" t="s">
        <v>1697</v>
      </c>
      <c r="B377" s="1704">
        <v>101.34</v>
      </c>
      <c r="C377" s="1709">
        <v>115.93</v>
      </c>
      <c r="D377" s="1709">
        <v>107.68</v>
      </c>
      <c r="E377" s="1709">
        <v>109.99141953867399</v>
      </c>
      <c r="G377" s="1922"/>
      <c r="H377" s="1924"/>
      <c r="I377" s="1924"/>
    </row>
    <row r="378" spans="1:9" ht="15.75">
      <c r="A378" s="1855" t="s">
        <v>1737</v>
      </c>
      <c r="B378" s="1704">
        <v>100.05</v>
      </c>
      <c r="C378" s="1709">
        <v>105.05</v>
      </c>
      <c r="D378" s="1709">
        <v>94.88</v>
      </c>
      <c r="E378" s="1709">
        <v>104.37324987646186</v>
      </c>
      <c r="G378" s="1922"/>
      <c r="H378" s="1924"/>
      <c r="I378" s="1924"/>
    </row>
    <row r="379" spans="1:9" ht="15.75">
      <c r="A379" s="1855" t="s">
        <v>1698</v>
      </c>
      <c r="B379" s="1704">
        <v>101.48</v>
      </c>
      <c r="C379" s="1709">
        <v>93.55</v>
      </c>
      <c r="D379" s="1709">
        <v>89.82</v>
      </c>
      <c r="E379" s="1709">
        <v>89.699658830328673</v>
      </c>
      <c r="G379" s="1922"/>
      <c r="H379" s="1924"/>
      <c r="I379" s="1924"/>
    </row>
    <row r="380" spans="1:9" ht="15.75">
      <c r="A380" s="1855" t="s">
        <v>1738</v>
      </c>
      <c r="B380" s="1704">
        <v>102.76</v>
      </c>
      <c r="C380" s="1709">
        <v>101.07</v>
      </c>
      <c r="D380" s="1709">
        <v>103.02</v>
      </c>
      <c r="E380" s="1709">
        <v>102.44037519152091</v>
      </c>
      <c r="G380" s="1922"/>
      <c r="H380" s="1924"/>
      <c r="I380" s="1924"/>
    </row>
    <row r="381" spans="1:9" ht="15.75">
      <c r="A381" s="1853" t="s">
        <v>1739</v>
      </c>
      <c r="B381" s="1704">
        <v>101.59</v>
      </c>
      <c r="C381" s="1709">
        <v>107.21</v>
      </c>
      <c r="D381" s="1709">
        <v>111.16</v>
      </c>
      <c r="E381" s="1709" t="s">
        <v>911</v>
      </c>
      <c r="G381" s="1922"/>
      <c r="H381" s="1926"/>
      <c r="I381" s="1926"/>
    </row>
    <row r="382" spans="1:9" ht="15.75">
      <c r="A382" s="1853" t="s">
        <v>1699</v>
      </c>
      <c r="B382" s="1704">
        <v>149.21</v>
      </c>
      <c r="C382" s="1709">
        <v>112.42</v>
      </c>
      <c r="D382" s="1709">
        <v>108.91</v>
      </c>
      <c r="E382" s="1709">
        <v>114.56675962714957</v>
      </c>
      <c r="G382" s="1922"/>
      <c r="H382" s="1924"/>
      <c r="I382" s="1924"/>
    </row>
    <row r="383" spans="1:9" ht="15.75">
      <c r="A383" s="1853" t="s">
        <v>1700</v>
      </c>
      <c r="B383" s="1704">
        <v>96.14</v>
      </c>
      <c r="C383" s="1709">
        <v>97.21</v>
      </c>
      <c r="D383" s="1709">
        <v>100</v>
      </c>
      <c r="E383" s="1709">
        <v>100</v>
      </c>
      <c r="G383" s="1922"/>
      <c r="H383" s="1924"/>
      <c r="I383" s="1924"/>
    </row>
    <row r="384" spans="1:9" ht="15.75">
      <c r="A384" s="1853" t="s">
        <v>1701</v>
      </c>
      <c r="B384" s="1704">
        <v>99.36</v>
      </c>
      <c r="C384" s="1709">
        <v>111.63</v>
      </c>
      <c r="D384" s="1709">
        <v>101.93</v>
      </c>
      <c r="E384" s="1709">
        <v>96.293051249628249</v>
      </c>
      <c r="G384" s="1922"/>
      <c r="H384" s="1924"/>
      <c r="I384" s="1924"/>
    </row>
    <row r="385" spans="1:12" ht="15.75">
      <c r="A385" s="1855" t="s">
        <v>1734</v>
      </c>
      <c r="B385" s="1704" t="s">
        <v>1746</v>
      </c>
      <c r="C385" s="1709" t="s">
        <v>1746</v>
      </c>
      <c r="D385" s="1709">
        <v>106.04</v>
      </c>
      <c r="E385" s="1927">
        <v>105.47780376972923</v>
      </c>
      <c r="G385" s="1922"/>
      <c r="H385" s="1924"/>
      <c r="I385" s="1924"/>
    </row>
    <row r="386" spans="1:12">
      <c r="A386" s="1741" t="s">
        <v>282</v>
      </c>
      <c r="B386" s="1742"/>
      <c r="C386" s="1742"/>
      <c r="D386" s="1743"/>
      <c r="E386" s="1928"/>
    </row>
    <row r="388" spans="1:12" ht="18.75">
      <c r="A388" s="1715" t="s">
        <v>1747</v>
      </c>
      <c r="B388" s="1711"/>
      <c r="C388" s="1711"/>
      <c r="D388" s="1716"/>
      <c r="E388" s="1711"/>
    </row>
    <row r="389" spans="1:12" ht="143.25" customHeight="1">
      <c r="A389" s="2855" t="s">
        <v>1748</v>
      </c>
      <c r="B389" s="2855"/>
      <c r="C389" s="2855"/>
      <c r="D389" s="2855"/>
      <c r="E389" s="2855"/>
    </row>
    <row r="390" spans="1:12">
      <c r="F390" s="1714"/>
      <c r="G390" s="1714"/>
      <c r="H390" s="1812"/>
      <c r="I390" s="1812"/>
      <c r="J390" s="1812"/>
      <c r="K390" s="1812"/>
      <c r="L390" s="1812"/>
    </row>
    <row r="391" spans="1:12">
      <c r="A391" s="1929" t="s">
        <v>1749</v>
      </c>
      <c r="B391" s="1771"/>
      <c r="C391" s="1771"/>
      <c r="D391" s="1772"/>
      <c r="E391" s="1773"/>
      <c r="F391" s="1714"/>
      <c r="G391" s="1929" t="s">
        <v>1750</v>
      </c>
      <c r="H391" s="1771"/>
      <c r="I391" s="1771"/>
      <c r="J391" s="1772"/>
      <c r="K391" s="1773"/>
      <c r="L391" s="1812"/>
    </row>
    <row r="392" spans="1:12">
      <c r="A392" s="1930" t="s">
        <v>1010</v>
      </c>
      <c r="B392" s="1787">
        <v>2005</v>
      </c>
      <c r="C392" s="1787">
        <v>2007</v>
      </c>
      <c r="D392" s="1786">
        <v>2008</v>
      </c>
      <c r="E392" s="1787">
        <v>2009</v>
      </c>
      <c r="F392" s="1714"/>
      <c r="G392" s="1930" t="s">
        <v>1010</v>
      </c>
      <c r="H392" s="1787">
        <v>2005</v>
      </c>
      <c r="I392" s="1787">
        <v>2006</v>
      </c>
      <c r="J392" s="1786">
        <v>2007</v>
      </c>
      <c r="K392" s="1786">
        <v>2008</v>
      </c>
      <c r="L392" s="1787">
        <v>2009</v>
      </c>
    </row>
    <row r="393" spans="1:12">
      <c r="A393" s="1931" t="s">
        <v>285</v>
      </c>
      <c r="B393" s="1932">
        <f>B394+B395+B396</f>
        <v>2078608</v>
      </c>
      <c r="C393" s="1933">
        <f>C394+C395+C396</f>
        <v>2519841</v>
      </c>
      <c r="D393" s="1889">
        <f>D394+D395+D396</f>
        <v>2377777</v>
      </c>
      <c r="E393" s="1934">
        <f>E394+E395+E396</f>
        <v>2726671</v>
      </c>
      <c r="F393" s="1714"/>
      <c r="G393" s="1931" t="s">
        <v>285</v>
      </c>
      <c r="H393" s="1932">
        <f>H394+H395+H396</f>
        <v>2078608</v>
      </c>
      <c r="I393" s="1933">
        <v>2217352</v>
      </c>
      <c r="J393" s="1932">
        <f t="shared" ref="J393:L393" si="5">J394+J395+J396</f>
        <v>2519841</v>
      </c>
      <c r="K393" s="1889">
        <f t="shared" si="5"/>
        <v>2377777</v>
      </c>
      <c r="L393" s="1934">
        <f t="shared" si="5"/>
        <v>2726671</v>
      </c>
    </row>
    <row r="394" spans="1:12">
      <c r="A394" s="1670" t="s">
        <v>1751</v>
      </c>
      <c r="B394" s="1935">
        <v>1761713</v>
      </c>
      <c r="C394" s="1675">
        <v>2127604</v>
      </c>
      <c r="D394" s="1936">
        <v>1998280</v>
      </c>
      <c r="E394" s="1675">
        <v>2305603</v>
      </c>
      <c r="F394" s="1714"/>
      <c r="G394" s="1670" t="s">
        <v>1751</v>
      </c>
      <c r="H394" s="1935">
        <v>1761713</v>
      </c>
      <c r="I394" s="1675">
        <v>1876054</v>
      </c>
      <c r="J394" s="1675">
        <v>2127604</v>
      </c>
      <c r="K394" s="1936">
        <v>1998280</v>
      </c>
      <c r="L394" s="1675">
        <v>2305603</v>
      </c>
    </row>
    <row r="395" spans="1:12">
      <c r="A395" s="1670" t="s">
        <v>1752</v>
      </c>
      <c r="B395" s="1935">
        <v>30630</v>
      </c>
      <c r="C395" s="1675">
        <v>38900</v>
      </c>
      <c r="D395" s="1936">
        <v>42596</v>
      </c>
      <c r="E395" s="1675">
        <v>42992</v>
      </c>
      <c r="F395" s="1714"/>
      <c r="G395" s="1670" t="s">
        <v>1752</v>
      </c>
      <c r="H395" s="1935">
        <v>30630</v>
      </c>
      <c r="I395" s="1675">
        <v>33430</v>
      </c>
      <c r="J395" s="1675">
        <v>38900</v>
      </c>
      <c r="K395" s="1936">
        <v>42596</v>
      </c>
      <c r="L395" s="1675">
        <v>42992</v>
      </c>
    </row>
    <row r="396" spans="1:12">
      <c r="A396" s="1796" t="s">
        <v>1753</v>
      </c>
      <c r="B396" s="1857">
        <v>286265</v>
      </c>
      <c r="C396" s="1857">
        <v>353337</v>
      </c>
      <c r="D396" s="1858">
        <v>336901</v>
      </c>
      <c r="E396" s="1857">
        <v>378076</v>
      </c>
      <c r="F396" s="1714"/>
      <c r="G396" s="1796" t="s">
        <v>1753</v>
      </c>
      <c r="H396" s="1857">
        <v>286265</v>
      </c>
      <c r="I396" s="1857">
        <v>306068</v>
      </c>
      <c r="J396" s="1857">
        <v>353337</v>
      </c>
      <c r="K396" s="1858">
        <v>336901</v>
      </c>
      <c r="L396" s="1857">
        <v>378076</v>
      </c>
    </row>
    <row r="397" spans="1:12" ht="15.75">
      <c r="A397" s="1770" t="s">
        <v>1754</v>
      </c>
      <c r="B397" s="1937"/>
      <c r="C397" s="1937"/>
      <c r="D397" s="1937"/>
      <c r="E397" s="1693"/>
      <c r="F397" s="1714"/>
      <c r="G397" s="1770" t="s">
        <v>1754</v>
      </c>
      <c r="H397" s="1937"/>
      <c r="I397" s="1937"/>
      <c r="J397" s="1937"/>
      <c r="K397" s="1937"/>
      <c r="L397" s="1812"/>
    </row>
    <row r="398" spans="1:12">
      <c r="A398" s="1770"/>
      <c r="B398" s="1771"/>
      <c r="C398" s="1772"/>
      <c r="D398" s="1773"/>
      <c r="E398" s="1693"/>
      <c r="F398" s="1714"/>
      <c r="G398" s="1812"/>
      <c r="H398" s="1812"/>
      <c r="I398" s="1812"/>
      <c r="J398" s="1812"/>
      <c r="K398" s="1812"/>
      <c r="L398" s="1812"/>
    </row>
    <row r="399" spans="1:12">
      <c r="A399" s="1929" t="s">
        <v>1755</v>
      </c>
      <c r="B399" s="1721"/>
      <c r="C399" s="1722"/>
      <c r="D399" s="1773"/>
      <c r="E399" s="1773"/>
      <c r="F399" s="1714"/>
      <c r="G399" s="1812"/>
      <c r="H399" s="1812"/>
      <c r="I399" s="1812"/>
      <c r="J399" s="1812"/>
      <c r="K399" s="1812"/>
      <c r="L399" s="1812"/>
    </row>
    <row r="400" spans="1:12">
      <c r="A400" s="1930" t="s">
        <v>1010</v>
      </c>
      <c r="B400" s="1787">
        <v>2005</v>
      </c>
      <c r="C400" s="1786">
        <v>2007</v>
      </c>
      <c r="D400" s="1786">
        <v>2008</v>
      </c>
      <c r="E400" s="1787">
        <v>2009</v>
      </c>
      <c r="G400" s="1676"/>
    </row>
    <row r="401" spans="1:7">
      <c r="A401" s="1931" t="s">
        <v>285</v>
      </c>
      <c r="B401" s="1933">
        <f>B402+B403+B404</f>
        <v>306141</v>
      </c>
      <c r="C401" s="1933">
        <f>C402+C403+C404</f>
        <v>554527</v>
      </c>
      <c r="D401" s="1852">
        <f>D402+D403+D404</f>
        <v>559444</v>
      </c>
      <c r="E401" s="1885">
        <f>E402+E403+E404</f>
        <v>570437</v>
      </c>
      <c r="G401" s="1676"/>
    </row>
    <row r="402" spans="1:7">
      <c r="A402" s="1670" t="s">
        <v>1751</v>
      </c>
      <c r="B402" s="1894">
        <v>253145</v>
      </c>
      <c r="C402" s="1675">
        <v>456783</v>
      </c>
      <c r="D402" s="1894">
        <v>464155</v>
      </c>
      <c r="E402" s="1894">
        <v>473193</v>
      </c>
      <c r="G402" s="1676"/>
    </row>
    <row r="403" spans="1:7">
      <c r="A403" s="1670" t="s">
        <v>1752</v>
      </c>
      <c r="B403" s="1894">
        <v>5125</v>
      </c>
      <c r="C403" s="1675">
        <v>10507</v>
      </c>
      <c r="D403" s="1894">
        <v>11445</v>
      </c>
      <c r="E403" s="1894">
        <v>11799</v>
      </c>
      <c r="G403" s="1676"/>
    </row>
    <row r="404" spans="1:7">
      <c r="A404" s="1670" t="s">
        <v>1753</v>
      </c>
      <c r="B404" s="1857">
        <v>47871</v>
      </c>
      <c r="C404" s="1857">
        <v>87237</v>
      </c>
      <c r="D404" s="1858">
        <v>83844</v>
      </c>
      <c r="E404" s="1938">
        <v>85445</v>
      </c>
      <c r="G404" s="1676"/>
    </row>
    <row r="405" spans="1:7">
      <c r="A405" s="1741" t="s">
        <v>1665</v>
      </c>
      <c r="B405" s="1742"/>
      <c r="C405" s="1743"/>
      <c r="D405" s="1773"/>
      <c r="E405" s="1812"/>
      <c r="G405" s="1676"/>
    </row>
    <row r="406" spans="1:7">
      <c r="A406" s="1714"/>
      <c r="B406" s="1773"/>
      <c r="C406" s="1668"/>
      <c r="D406" s="1773"/>
      <c r="E406" s="1801"/>
      <c r="G406" s="1676"/>
    </row>
    <row r="407" spans="1:7">
      <c r="A407" s="1929" t="s">
        <v>1756</v>
      </c>
      <c r="B407" s="1721"/>
      <c r="C407" s="1722"/>
      <c r="D407" s="1773"/>
      <c r="E407" s="1801"/>
      <c r="G407" s="1676"/>
    </row>
    <row r="408" spans="1:7">
      <c r="A408" s="1930" t="s">
        <v>1010</v>
      </c>
      <c r="B408" s="1787">
        <v>2005</v>
      </c>
      <c r="C408" s="1786">
        <v>2007</v>
      </c>
      <c r="D408" s="1786">
        <v>2008</v>
      </c>
      <c r="E408" s="1787">
        <v>2009</v>
      </c>
      <c r="G408" s="1676"/>
    </row>
    <row r="409" spans="1:7">
      <c r="A409" s="1931" t="s">
        <v>285</v>
      </c>
      <c r="B409" s="1932">
        <f>B410+B411+B412</f>
        <v>1429327</v>
      </c>
      <c r="C409" s="1932">
        <f>C410+C411+C412</f>
        <v>1419120</v>
      </c>
      <c r="D409" s="1889">
        <f>D410+D411+D412</f>
        <v>1280721</v>
      </c>
      <c r="E409" s="1934">
        <f>E410+E411+E412</f>
        <v>1667948</v>
      </c>
      <c r="G409" s="1676"/>
    </row>
    <row r="410" spans="1:7">
      <c r="A410" s="1670" t="s">
        <v>1751</v>
      </c>
      <c r="B410" s="1939">
        <v>1255408</v>
      </c>
      <c r="C410" s="1940">
        <v>1231951</v>
      </c>
      <c r="D410" s="1854">
        <v>1102856</v>
      </c>
      <c r="E410" s="1941">
        <v>1443121</v>
      </c>
      <c r="G410" s="1676"/>
    </row>
    <row r="411" spans="1:7">
      <c r="A411" s="1670" t="s">
        <v>1752</v>
      </c>
      <c r="B411" s="1939">
        <v>15800</v>
      </c>
      <c r="C411" s="1940">
        <v>19442</v>
      </c>
      <c r="D411" s="1854">
        <v>21240</v>
      </c>
      <c r="E411" s="1854">
        <v>22000</v>
      </c>
      <c r="G411" s="1676"/>
    </row>
    <row r="412" spans="1:7">
      <c r="A412" s="1670" t="s">
        <v>1753</v>
      </c>
      <c r="B412" s="1942">
        <v>158119</v>
      </c>
      <c r="C412" s="1943">
        <v>167727</v>
      </c>
      <c r="D412" s="1858">
        <v>156625</v>
      </c>
      <c r="E412" s="1944">
        <v>202827</v>
      </c>
      <c r="G412" s="1676"/>
    </row>
    <row r="413" spans="1:7">
      <c r="A413" s="1741" t="s">
        <v>1665</v>
      </c>
      <c r="B413" s="1945"/>
      <c r="C413" s="1945"/>
      <c r="D413" s="1945"/>
      <c r="E413" s="1812"/>
      <c r="G413" s="1676"/>
    </row>
    <row r="414" spans="1:7">
      <c r="A414" s="1770"/>
      <c r="B414" s="1771"/>
      <c r="C414" s="1772"/>
      <c r="D414" s="1773"/>
      <c r="E414" s="1812"/>
      <c r="G414" s="1676"/>
    </row>
    <row r="415" spans="1:7">
      <c r="A415" s="1929" t="s">
        <v>1757</v>
      </c>
      <c r="B415" s="1721"/>
      <c r="C415" s="1722"/>
      <c r="D415" s="1773"/>
      <c r="E415" s="1714"/>
      <c r="G415" s="1676"/>
    </row>
    <row r="416" spans="1:7">
      <c r="A416" s="1930" t="s">
        <v>1010</v>
      </c>
      <c r="B416" s="1787">
        <v>2005</v>
      </c>
      <c r="C416" s="1786">
        <v>2007</v>
      </c>
      <c r="D416" s="1786">
        <v>2008</v>
      </c>
      <c r="E416" s="1787">
        <v>2009</v>
      </c>
      <c r="G416" s="1676"/>
    </row>
    <row r="417" spans="1:7">
      <c r="A417" s="1931" t="s">
        <v>285</v>
      </c>
      <c r="B417" s="1933">
        <f>B418+B420+B419</f>
        <v>343140</v>
      </c>
      <c r="C417" s="1933">
        <f>C418+C420+C419</f>
        <v>546194</v>
      </c>
      <c r="D417" s="1852">
        <f>D418+D420+D419</f>
        <v>537612</v>
      </c>
      <c r="E417" s="1885">
        <f>E418+E420+E419</f>
        <v>488286</v>
      </c>
      <c r="G417" s="1676"/>
    </row>
    <row r="418" spans="1:7">
      <c r="A418" s="1670" t="s">
        <v>1751</v>
      </c>
      <c r="B418" s="1675">
        <v>253160</v>
      </c>
      <c r="C418" s="1675">
        <v>438870</v>
      </c>
      <c r="D418" s="1936">
        <v>431269</v>
      </c>
      <c r="E418" s="1894">
        <v>389289</v>
      </c>
      <c r="G418" s="1676"/>
    </row>
    <row r="419" spans="1:7">
      <c r="A419" s="1670" t="s">
        <v>1752</v>
      </c>
      <c r="B419" s="1675">
        <v>9705</v>
      </c>
      <c r="C419" s="1675">
        <v>8951</v>
      </c>
      <c r="D419" s="1854">
        <v>9911</v>
      </c>
      <c r="E419" s="1671">
        <v>9193</v>
      </c>
      <c r="G419" s="1676"/>
    </row>
    <row r="420" spans="1:7">
      <c r="A420" s="1670" t="s">
        <v>1753</v>
      </c>
      <c r="B420" s="1857">
        <v>80275</v>
      </c>
      <c r="C420" s="1857">
        <v>98373</v>
      </c>
      <c r="D420" s="1858">
        <v>96432</v>
      </c>
      <c r="E420" s="1938">
        <v>89804</v>
      </c>
      <c r="G420" s="1676"/>
    </row>
    <row r="421" spans="1:7">
      <c r="A421" s="1741" t="s">
        <v>1665</v>
      </c>
      <c r="B421" s="1945"/>
      <c r="C421" s="1945"/>
      <c r="D421" s="1945"/>
      <c r="E421" s="1812"/>
    </row>
    <row r="422" spans="1:7">
      <c r="A422" s="1774"/>
      <c r="B422" s="1776"/>
      <c r="C422" s="1776"/>
      <c r="D422" s="1777"/>
      <c r="E422" s="1676"/>
    </row>
    <row r="423" spans="1:7">
      <c r="A423" s="1717" t="s">
        <v>1758</v>
      </c>
      <c r="B423" s="1776"/>
      <c r="C423" s="1776"/>
      <c r="D423" s="1777"/>
      <c r="E423" s="1676"/>
    </row>
    <row r="424" spans="1:7">
      <c r="A424" s="1946"/>
      <c r="B424" s="1776"/>
      <c r="C424" s="1776"/>
      <c r="D424" s="1777"/>
    </row>
    <row r="425" spans="1:7">
      <c r="A425" s="1774"/>
      <c r="B425" s="1776"/>
      <c r="C425" s="1776"/>
      <c r="D425" s="1777"/>
    </row>
    <row r="426" spans="1:7">
      <c r="A426" s="1774"/>
      <c r="B426" s="1776"/>
      <c r="C426" s="1776"/>
      <c r="D426" s="1777"/>
    </row>
    <row r="427" spans="1:7">
      <c r="A427" s="1774"/>
      <c r="B427" s="1776"/>
      <c r="C427" s="1776"/>
      <c r="D427" s="1777"/>
    </row>
    <row r="428" spans="1:7">
      <c r="A428" s="1774"/>
      <c r="B428" s="1776"/>
      <c r="C428" s="1776"/>
      <c r="D428" s="1777"/>
    </row>
    <row r="429" spans="1:7">
      <c r="A429" s="1774"/>
      <c r="B429" s="1776"/>
      <c r="C429" s="1776"/>
      <c r="D429" s="1777"/>
    </row>
    <row r="430" spans="1:7">
      <c r="A430" s="1774"/>
      <c r="B430" s="1776"/>
      <c r="C430" s="1776"/>
      <c r="D430" s="1777"/>
    </row>
    <row r="431" spans="1:7">
      <c r="A431" s="1774"/>
      <c r="B431" s="1776"/>
      <c r="C431" s="1776"/>
      <c r="D431" s="1777"/>
    </row>
    <row r="432" spans="1:7">
      <c r="A432" s="1774"/>
      <c r="B432" s="1776"/>
      <c r="C432" s="1776"/>
      <c r="D432" s="1777"/>
    </row>
    <row r="433" spans="1:7">
      <c r="A433" s="1774"/>
      <c r="B433" s="1776"/>
      <c r="C433" s="1776"/>
      <c r="D433" s="1777"/>
    </row>
    <row r="434" spans="1:7">
      <c r="A434" s="1774"/>
      <c r="B434" s="1776"/>
      <c r="C434" s="1776"/>
      <c r="D434" s="1777"/>
    </row>
    <row r="435" spans="1:7">
      <c r="A435" s="1774"/>
      <c r="B435" s="1776"/>
      <c r="C435" s="1776"/>
      <c r="D435" s="1777"/>
    </row>
    <row r="436" spans="1:7">
      <c r="A436" s="1774"/>
      <c r="B436" s="1776"/>
      <c r="C436" s="1776"/>
      <c r="D436" s="1777"/>
    </row>
    <row r="437" spans="1:7">
      <c r="A437" s="1774"/>
      <c r="B437" s="1776"/>
      <c r="C437" s="1776"/>
      <c r="D437" s="1777"/>
    </row>
    <row r="438" spans="1:7">
      <c r="A438" s="1774"/>
      <c r="B438" s="1776"/>
      <c r="C438" s="1776"/>
      <c r="D438" s="1777"/>
    </row>
    <row r="439" spans="1:7">
      <c r="A439" s="1717" t="s">
        <v>1759</v>
      </c>
      <c r="B439" s="1747"/>
      <c r="C439" s="1747"/>
      <c r="D439" s="1748"/>
      <c r="E439" s="1747"/>
    </row>
    <row r="440" spans="1:7">
      <c r="A440" s="1946"/>
      <c r="B440" s="1747"/>
      <c r="C440" s="1747"/>
      <c r="D440" s="1748"/>
      <c r="E440" s="1747"/>
    </row>
    <row r="441" spans="1:7">
      <c r="A441" s="1685"/>
      <c r="B441" s="1711"/>
      <c r="C441" s="1711"/>
      <c r="D441" s="1716"/>
      <c r="E441" s="1711"/>
    </row>
    <row r="442" spans="1:7">
      <c r="A442" s="1685"/>
      <c r="B442" s="1711"/>
      <c r="C442" s="1711"/>
      <c r="D442" s="1716"/>
      <c r="E442" s="1711"/>
      <c r="G442" s="1947"/>
    </row>
    <row r="443" spans="1:7">
      <c r="A443" s="1685"/>
      <c r="B443" s="1711"/>
      <c r="C443" s="1711"/>
      <c r="D443" s="1716"/>
      <c r="E443" s="1711"/>
      <c r="G443" s="1947"/>
    </row>
    <row r="444" spans="1:7">
      <c r="A444" s="1685"/>
      <c r="B444" s="1711"/>
      <c r="C444" s="1711"/>
      <c r="D444" s="1716"/>
      <c r="E444" s="1711"/>
      <c r="G444" s="1947"/>
    </row>
    <row r="445" spans="1:7">
      <c r="A445" s="1685"/>
      <c r="B445" s="1711"/>
      <c r="C445" s="1711"/>
      <c r="D445" s="1716"/>
      <c r="E445" s="1711"/>
      <c r="G445" s="1947"/>
    </row>
    <row r="446" spans="1:7">
      <c r="A446" s="1685"/>
      <c r="B446" s="1711"/>
      <c r="C446" s="1711"/>
      <c r="D446" s="1716"/>
      <c r="E446" s="1711"/>
      <c r="G446" s="1947"/>
    </row>
    <row r="447" spans="1:7">
      <c r="A447" s="1685"/>
      <c r="B447" s="1711"/>
      <c r="C447" s="1711"/>
      <c r="D447" s="1716"/>
      <c r="E447" s="1711"/>
      <c r="G447" s="1947"/>
    </row>
    <row r="448" spans="1:7">
      <c r="A448" s="1685"/>
      <c r="B448" s="1711"/>
      <c r="C448" s="1711"/>
      <c r="D448" s="1716"/>
      <c r="E448" s="1711"/>
      <c r="G448" s="1947"/>
    </row>
    <row r="449" spans="1:12">
      <c r="A449" s="1685"/>
      <c r="B449" s="1711"/>
      <c r="C449" s="1711"/>
      <c r="D449" s="1716"/>
      <c r="E449" s="1711"/>
      <c r="G449" s="1947"/>
    </row>
    <row r="450" spans="1:12">
      <c r="A450" s="1685"/>
      <c r="B450" s="1711"/>
      <c r="C450" s="1711"/>
      <c r="D450" s="1716"/>
      <c r="E450" s="1711"/>
      <c r="G450" s="1947"/>
    </row>
    <row r="451" spans="1:12">
      <c r="A451" s="1685"/>
      <c r="B451" s="1711"/>
      <c r="C451" s="1711"/>
      <c r="D451" s="1716"/>
      <c r="E451" s="1711"/>
      <c r="G451" s="1947"/>
    </row>
    <row r="452" spans="1:12">
      <c r="A452" s="1685"/>
      <c r="B452" s="1711"/>
      <c r="C452" s="1711"/>
      <c r="D452" s="1716"/>
      <c r="E452" s="1711"/>
    </row>
    <row r="453" spans="1:12">
      <c r="A453" s="1685"/>
      <c r="B453" s="1711"/>
      <c r="C453" s="1711"/>
      <c r="D453" s="1716"/>
    </row>
    <row r="454" spans="1:12">
      <c r="A454" s="1685"/>
      <c r="B454" s="1711"/>
      <c r="C454" s="1711"/>
      <c r="D454" s="1716"/>
    </row>
    <row r="455" spans="1:12">
      <c r="A455" s="1685"/>
      <c r="B455" s="1711"/>
      <c r="C455" s="1711"/>
      <c r="D455" s="1716"/>
    </row>
    <row r="456" spans="1:12">
      <c r="A456" s="1717" t="s">
        <v>1760</v>
      </c>
      <c r="B456" s="1752"/>
      <c r="C456" s="1773"/>
      <c r="D456" s="1668"/>
      <c r="E456" s="1773"/>
    </row>
    <row r="457" spans="1:12">
      <c r="A457" s="1720" t="s">
        <v>1761</v>
      </c>
      <c r="B457" s="1948"/>
      <c r="C457" s="1773"/>
      <c r="D457" s="1668"/>
      <c r="E457" s="1773"/>
      <c r="G457" s="1947"/>
    </row>
    <row r="458" spans="1:12">
      <c r="A458" s="1831" t="s">
        <v>283</v>
      </c>
      <c r="B458" s="1786">
        <v>2005</v>
      </c>
      <c r="C458" s="1786">
        <v>2008</v>
      </c>
      <c r="D458" s="1787">
        <v>2009</v>
      </c>
      <c r="E458" s="1787">
        <v>2010</v>
      </c>
      <c r="G458" s="1947"/>
    </row>
    <row r="459" spans="1:12">
      <c r="A459" s="1884" t="s">
        <v>1762</v>
      </c>
      <c r="B459" s="1728"/>
      <c r="C459" s="1888"/>
      <c r="D459" s="1728"/>
      <c r="E459" s="1834"/>
      <c r="G459" s="1947"/>
    </row>
    <row r="460" spans="1:12">
      <c r="A460" s="1949" t="s">
        <v>1364</v>
      </c>
      <c r="B460" s="1894">
        <v>13468</v>
      </c>
      <c r="C460" s="1895">
        <v>953</v>
      </c>
      <c r="D460" s="1894">
        <v>710</v>
      </c>
      <c r="E460" s="1894">
        <v>1838</v>
      </c>
      <c r="G460" s="1947"/>
    </row>
    <row r="461" spans="1:12">
      <c r="A461" s="1949" t="s">
        <v>121</v>
      </c>
      <c r="B461" s="1894">
        <v>38146500</v>
      </c>
      <c r="C461" s="1895">
        <v>2630500</v>
      </c>
      <c r="D461" s="1894">
        <v>2384500</v>
      </c>
      <c r="E461" s="1894">
        <v>6489375</v>
      </c>
      <c r="G461" s="1947"/>
    </row>
    <row r="462" spans="1:12">
      <c r="A462" s="1950" t="s">
        <v>1763</v>
      </c>
      <c r="B462" s="1894"/>
      <c r="C462" s="1895"/>
      <c r="D462" s="1894"/>
      <c r="E462" s="1894"/>
      <c r="G462" s="1947"/>
    </row>
    <row r="463" spans="1:12">
      <c r="A463" s="1951" t="s">
        <v>192</v>
      </c>
      <c r="B463" s="1894">
        <v>1717391</v>
      </c>
      <c r="C463" s="1895">
        <v>102493</v>
      </c>
      <c r="D463" s="1894">
        <v>81759</v>
      </c>
      <c r="E463" s="1894">
        <v>244018</v>
      </c>
      <c r="G463" s="1947"/>
      <c r="H463" s="1952"/>
      <c r="I463" s="1952"/>
      <c r="J463" s="1952"/>
      <c r="K463" s="1952"/>
      <c r="L463" s="1952"/>
    </row>
    <row r="464" spans="1:12" s="1952" customFormat="1">
      <c r="A464" s="1951" t="s">
        <v>121</v>
      </c>
      <c r="B464" s="1894">
        <v>10524993</v>
      </c>
      <c r="C464" s="1895">
        <v>1416066</v>
      </c>
      <c r="D464" s="1894">
        <v>1355243</v>
      </c>
      <c r="E464" s="1894">
        <v>3229909</v>
      </c>
      <c r="G464" s="1953"/>
    </row>
    <row r="465" spans="1:9" s="1952" customFormat="1">
      <c r="A465" s="1788" t="s">
        <v>1764</v>
      </c>
      <c r="B465" s="1894"/>
      <c r="C465" s="1894"/>
      <c r="D465" s="1894"/>
      <c r="E465" s="1894"/>
      <c r="G465" s="1953"/>
    </row>
    <row r="466" spans="1:9" s="1952" customFormat="1">
      <c r="A466" s="1949" t="s">
        <v>1364</v>
      </c>
      <c r="B466" s="1894">
        <v>756</v>
      </c>
      <c r="C466" s="1895">
        <v>213</v>
      </c>
      <c r="D466" s="1894">
        <v>151</v>
      </c>
      <c r="E466" s="1894">
        <v>238</v>
      </c>
      <c r="G466" s="1953"/>
    </row>
    <row r="467" spans="1:9" s="1952" customFormat="1">
      <c r="A467" s="1949" t="s">
        <v>121</v>
      </c>
      <c r="B467" s="1938">
        <v>1801400</v>
      </c>
      <c r="C467" s="1954">
        <v>691400</v>
      </c>
      <c r="D467" s="1938">
        <v>590700</v>
      </c>
      <c r="E467" s="1938">
        <v>992975</v>
      </c>
      <c r="G467" s="1953"/>
      <c r="H467" s="1676"/>
      <c r="I467" s="1676"/>
    </row>
    <row r="468" spans="1:9" s="1952" customFormat="1">
      <c r="A468" s="1799" t="s">
        <v>1665</v>
      </c>
      <c r="B468" s="1742"/>
      <c r="C468" s="1773"/>
      <c r="D468" s="1773"/>
      <c r="E468" s="1773"/>
      <c r="F468" s="1658"/>
      <c r="G468" s="1953"/>
    </row>
    <row r="469" spans="1:9" s="1952" customFormat="1">
      <c r="A469" s="1955"/>
      <c r="B469" s="1955"/>
      <c r="C469" s="1955"/>
      <c r="D469" s="1955"/>
      <c r="E469" s="1955"/>
      <c r="F469" s="1953"/>
      <c r="G469" s="1953"/>
    </row>
    <row r="470" spans="1:9" s="1952" customFormat="1">
      <c r="A470" s="1779" t="s">
        <v>1765</v>
      </c>
      <c r="B470" s="1771"/>
      <c r="C470" s="1956"/>
      <c r="D470" s="1772"/>
      <c r="E470" s="1771"/>
      <c r="F470" s="1953"/>
      <c r="G470" s="1953"/>
    </row>
    <row r="471" spans="1:9" s="1952" customFormat="1">
      <c r="A471" s="1786" t="s">
        <v>1010</v>
      </c>
      <c r="B471" s="1786" t="s">
        <v>1766</v>
      </c>
      <c r="C471" s="1786">
        <v>2008</v>
      </c>
      <c r="D471" s="1786">
        <v>2009</v>
      </c>
      <c r="E471" s="1786">
        <v>2010</v>
      </c>
      <c r="G471" s="1953"/>
    </row>
    <row r="472" spans="1:9" s="1952" customFormat="1">
      <c r="A472" s="1957" t="s">
        <v>1767</v>
      </c>
      <c r="B472" s="1958"/>
      <c r="C472" s="1959"/>
      <c r="D472" s="1960"/>
      <c r="E472" s="1961"/>
      <c r="G472" s="1953"/>
    </row>
    <row r="473" spans="1:9" s="1952" customFormat="1">
      <c r="A473" s="1958"/>
      <c r="B473" s="1962" t="s">
        <v>1768</v>
      </c>
      <c r="C473" s="1959">
        <v>9</v>
      </c>
      <c r="D473" s="1960">
        <v>7</v>
      </c>
      <c r="E473" s="1961">
        <v>8</v>
      </c>
      <c r="G473" s="1953"/>
    </row>
    <row r="474" spans="1:9" s="1952" customFormat="1">
      <c r="A474" s="1728"/>
      <c r="B474" s="1962" t="s">
        <v>1769</v>
      </c>
      <c r="C474" s="1894">
        <v>12000</v>
      </c>
      <c r="D474" s="1894">
        <v>13228</v>
      </c>
      <c r="E474" s="1894">
        <v>15225</v>
      </c>
      <c r="G474" s="1953"/>
      <c r="H474" s="1963"/>
      <c r="I474" s="1963"/>
    </row>
    <row r="475" spans="1:9" s="1952" customFormat="1">
      <c r="A475" s="1957" t="s">
        <v>1770</v>
      </c>
      <c r="B475" s="1962"/>
      <c r="C475" s="1959"/>
      <c r="D475" s="1960"/>
      <c r="E475" s="1961"/>
      <c r="G475" s="1953"/>
    </row>
    <row r="476" spans="1:9" s="1952" customFormat="1">
      <c r="A476" s="1958"/>
      <c r="B476" s="1962" t="s">
        <v>1768</v>
      </c>
      <c r="C476" s="1959">
        <v>4</v>
      </c>
      <c r="D476" s="1960">
        <v>3</v>
      </c>
      <c r="E476" s="1961">
        <v>4</v>
      </c>
      <c r="G476" s="1953"/>
    </row>
    <row r="477" spans="1:9" s="1952" customFormat="1">
      <c r="A477" s="1728"/>
      <c r="B477" s="1964" t="s">
        <v>1771</v>
      </c>
      <c r="C477" s="1965">
        <v>130120.8</v>
      </c>
      <c r="D477" s="1965">
        <v>155648</v>
      </c>
      <c r="E477" s="1965">
        <v>127013</v>
      </c>
      <c r="G477" s="1953"/>
    </row>
    <row r="478" spans="1:9" s="1952" customFormat="1">
      <c r="A478" s="1741" t="s">
        <v>1665</v>
      </c>
      <c r="B478" s="1771"/>
      <c r="C478" s="1771"/>
      <c r="D478" s="1772"/>
      <c r="E478" s="1771"/>
      <c r="F478" s="1953"/>
      <c r="G478" s="1953"/>
    </row>
    <row r="479" spans="1:9" s="1952" customFormat="1">
      <c r="A479" s="1770"/>
      <c r="B479" s="1771"/>
      <c r="C479" s="1771"/>
      <c r="D479" s="1772"/>
      <c r="E479" s="1771"/>
      <c r="F479" s="1953"/>
      <c r="G479" s="1953"/>
    </row>
    <row r="480" spans="1:9" s="1952" customFormat="1">
      <c r="A480" s="1717" t="s">
        <v>1772</v>
      </c>
      <c r="B480" s="1718"/>
      <c r="C480" s="1718"/>
      <c r="D480" s="1719"/>
      <c r="E480" s="1773"/>
      <c r="F480" s="1953"/>
      <c r="G480" s="1953"/>
    </row>
    <row r="481" spans="1:12" s="1952" customFormat="1">
      <c r="A481" s="1796" t="s">
        <v>1773</v>
      </c>
      <c r="B481" s="1956"/>
      <c r="C481" s="1956"/>
      <c r="D481" s="1668"/>
      <c r="E481" s="1773"/>
      <c r="F481" s="1953"/>
      <c r="G481" s="1953"/>
    </row>
    <row r="482" spans="1:12" s="1952" customFormat="1">
      <c r="A482" s="2847" t="s">
        <v>1774</v>
      </c>
      <c r="B482" s="2850">
        <v>2009</v>
      </c>
      <c r="C482" s="2850"/>
      <c r="D482" s="2850">
        <v>2010</v>
      </c>
      <c r="E482" s="2850"/>
    </row>
    <row r="483" spans="1:12" s="1952" customFormat="1">
      <c r="A483" s="2848"/>
      <c r="B483" s="1966" t="s">
        <v>192</v>
      </c>
      <c r="C483" s="1966" t="s">
        <v>121</v>
      </c>
      <c r="D483" s="1966" t="s">
        <v>192</v>
      </c>
      <c r="E483" s="1966" t="s">
        <v>121</v>
      </c>
    </row>
    <row r="484" spans="1:12" s="1952" customFormat="1" ht="15.75">
      <c r="A484" s="1931" t="s">
        <v>285</v>
      </c>
      <c r="B484" s="1790">
        <v>5977</v>
      </c>
      <c r="C484" s="1950">
        <v>104.8</v>
      </c>
      <c r="D484" s="1803">
        <v>5292</v>
      </c>
      <c r="E484" s="1967">
        <v>93.971000000000018</v>
      </c>
      <c r="J484" s="1968"/>
    </row>
    <row r="485" spans="1:12" s="1952" customFormat="1" ht="15.75">
      <c r="A485" s="1853" t="s">
        <v>1775</v>
      </c>
      <c r="B485" s="1969">
        <v>1009</v>
      </c>
      <c r="C485" s="1691">
        <v>15.759</v>
      </c>
      <c r="D485" s="1970">
        <v>836</v>
      </c>
      <c r="E485" s="1691">
        <v>12.896000000000001</v>
      </c>
      <c r="J485" s="1971"/>
    </row>
    <row r="486" spans="1:12" s="1952" customFormat="1" ht="15.75">
      <c r="A486" s="1853" t="s">
        <v>1776</v>
      </c>
      <c r="B486" s="1888">
        <v>727</v>
      </c>
      <c r="C486" s="1691">
        <v>3.9180000000000001</v>
      </c>
      <c r="D486" s="1970">
        <v>690</v>
      </c>
      <c r="E486" s="1691">
        <v>4.0449999999999999</v>
      </c>
      <c r="J486" s="1972"/>
    </row>
    <row r="487" spans="1:12" s="1952" customFormat="1" ht="15.75">
      <c r="A487" s="1853" t="s">
        <v>1777</v>
      </c>
      <c r="B487" s="1969">
        <v>1111</v>
      </c>
      <c r="C487" s="1691">
        <v>15.553000000000001</v>
      </c>
      <c r="D487" s="1970">
        <v>1031</v>
      </c>
      <c r="E487" s="1691">
        <v>14.715999999999999</v>
      </c>
      <c r="J487" s="1972"/>
    </row>
    <row r="488" spans="1:12" s="1952" customFormat="1" ht="15.75">
      <c r="A488" s="1853" t="s">
        <v>1778</v>
      </c>
      <c r="B488" s="1888">
        <v>275</v>
      </c>
      <c r="C488" s="1691">
        <v>2.0990000000000002</v>
      </c>
      <c r="D488" s="1970">
        <v>134</v>
      </c>
      <c r="E488" s="1691">
        <v>1.782</v>
      </c>
      <c r="J488" s="1972"/>
    </row>
    <row r="489" spans="1:12" s="1952" customFormat="1" ht="15.75">
      <c r="A489" s="1853" t="s">
        <v>1779</v>
      </c>
      <c r="B489" s="1888">
        <v>133</v>
      </c>
      <c r="C489" s="1691">
        <v>1.5149999999999999</v>
      </c>
      <c r="D489" s="1970">
        <v>77</v>
      </c>
      <c r="E489" s="1691">
        <v>1.151</v>
      </c>
      <c r="J489" s="1972"/>
    </row>
    <row r="490" spans="1:12" s="1952" customFormat="1" ht="15.75">
      <c r="A490" s="1853" t="s">
        <v>1780</v>
      </c>
      <c r="B490" s="1888">
        <v>954</v>
      </c>
      <c r="C490" s="1691">
        <v>26.297000000000001</v>
      </c>
      <c r="D490" s="1970">
        <v>644</v>
      </c>
      <c r="E490" s="1691">
        <v>16.379000000000001</v>
      </c>
      <c r="J490" s="1972"/>
    </row>
    <row r="491" spans="1:12" s="1952" customFormat="1" ht="15.75">
      <c r="A491" s="1853" t="s">
        <v>1781</v>
      </c>
      <c r="B491" s="1888">
        <v>940</v>
      </c>
      <c r="C491" s="1691">
        <v>29.161999999999999</v>
      </c>
      <c r="D491" s="1970">
        <v>1095</v>
      </c>
      <c r="E491" s="1691">
        <v>36.691000000000003</v>
      </c>
      <c r="J491" s="1972"/>
    </row>
    <row r="492" spans="1:12" s="1952" customFormat="1" ht="15.75">
      <c r="A492" s="1853" t="s">
        <v>1782</v>
      </c>
      <c r="B492" s="1888">
        <v>162</v>
      </c>
      <c r="C492" s="1691">
        <v>1.6990000000000001</v>
      </c>
      <c r="D492" s="1970">
        <v>121</v>
      </c>
      <c r="E492" s="1691">
        <v>1.409</v>
      </c>
      <c r="J492" s="1972"/>
    </row>
    <row r="493" spans="1:12" s="1952" customFormat="1" ht="15.75">
      <c r="A493" s="1853" t="s">
        <v>120</v>
      </c>
      <c r="B493" s="1973">
        <v>666</v>
      </c>
      <c r="C493" s="1974">
        <v>8.8149999999999995</v>
      </c>
      <c r="D493" s="1768">
        <v>664</v>
      </c>
      <c r="E493" s="1974">
        <v>4.9020000000000001</v>
      </c>
      <c r="J493" s="1972"/>
    </row>
    <row r="494" spans="1:12" s="1952" customFormat="1">
      <c r="A494" s="1741" t="s">
        <v>1783</v>
      </c>
      <c r="B494" s="1742"/>
      <c r="C494" s="1742"/>
      <c r="D494" s="1668"/>
      <c r="E494" s="1773"/>
      <c r="F494" s="1953"/>
      <c r="G494" s="1953"/>
    </row>
    <row r="495" spans="1:12" s="1952" customFormat="1">
      <c r="A495" s="1770"/>
      <c r="B495" s="1771"/>
      <c r="C495" s="1771"/>
      <c r="D495" s="1772"/>
      <c r="E495" s="1771"/>
      <c r="F495" s="1953"/>
      <c r="G495" s="1953"/>
    </row>
    <row r="496" spans="1:12" s="1952" customFormat="1" ht="15" customHeight="1">
      <c r="A496" s="1717" t="s">
        <v>1784</v>
      </c>
      <c r="B496" s="1717"/>
      <c r="C496" s="1717"/>
      <c r="D496" s="1717"/>
      <c r="E496" s="1717"/>
      <c r="F496" s="1953"/>
      <c r="G496" s="1953"/>
      <c r="H496" s="1676"/>
      <c r="I496" s="1676"/>
      <c r="J496" s="1676"/>
      <c r="K496" s="1676"/>
      <c r="L496" s="1676"/>
    </row>
    <row r="497" spans="1:10">
      <c r="A497" s="1786" t="s">
        <v>287</v>
      </c>
      <c r="B497" s="1786">
        <v>2007</v>
      </c>
      <c r="C497" s="1786">
        <v>2008</v>
      </c>
      <c r="D497" s="1787">
        <v>2009</v>
      </c>
      <c r="E497" s="1787">
        <v>2010</v>
      </c>
      <c r="G497" s="1975"/>
      <c r="H497" s="1782"/>
      <c r="I497" s="1782"/>
    </row>
    <row r="498" spans="1:10">
      <c r="A498" s="1976" t="s">
        <v>285</v>
      </c>
      <c r="B498" s="1803">
        <f>B499+B500</f>
        <v>2824054</v>
      </c>
      <c r="C498" s="1803">
        <f>C499+C500</f>
        <v>3102291</v>
      </c>
      <c r="D498" s="1803">
        <f>D499+D500</f>
        <v>2714613</v>
      </c>
      <c r="E498" s="1803">
        <v>1127777</v>
      </c>
      <c r="G498" s="1975"/>
      <c r="H498" s="1782"/>
      <c r="I498" s="1782"/>
    </row>
    <row r="499" spans="1:10">
      <c r="A499" s="1670" t="s">
        <v>1785</v>
      </c>
      <c r="B499" s="1970">
        <v>1365804</v>
      </c>
      <c r="C499" s="1970">
        <v>1166816</v>
      </c>
      <c r="D499" s="1970">
        <v>1132559</v>
      </c>
      <c r="E499" s="1970">
        <v>530499</v>
      </c>
      <c r="G499" s="1975"/>
      <c r="H499" s="1782"/>
      <c r="I499" s="1782"/>
    </row>
    <row r="500" spans="1:10">
      <c r="A500" s="1796" t="s">
        <v>290</v>
      </c>
      <c r="B500" s="1768">
        <v>1458250</v>
      </c>
      <c r="C500" s="1768">
        <v>1935475</v>
      </c>
      <c r="D500" s="1768">
        <v>1582054</v>
      </c>
      <c r="E500" s="1768">
        <v>597278</v>
      </c>
      <c r="G500" s="1975"/>
      <c r="H500" s="1782"/>
      <c r="I500" s="1782"/>
    </row>
    <row r="501" spans="1:10" ht="15.75" customHeight="1">
      <c r="A501" s="1845" t="s">
        <v>1665</v>
      </c>
      <c r="B501" s="1742"/>
      <c r="C501" s="1771"/>
      <c r="D501" s="1772"/>
      <c r="E501" s="1771"/>
      <c r="H501" s="1782"/>
      <c r="I501" s="1782"/>
      <c r="J501" s="1782"/>
    </row>
    <row r="502" spans="1:10">
      <c r="A502" s="1714"/>
      <c r="B502" s="1773"/>
      <c r="C502" s="1773"/>
      <c r="D502" s="1668"/>
      <c r="E502" s="1773"/>
    </row>
    <row r="503" spans="1:10" s="1686" customFormat="1" ht="15.75">
      <c r="A503" s="1929" t="s">
        <v>1786</v>
      </c>
      <c r="B503" s="1929"/>
      <c r="C503" s="1929"/>
      <c r="D503" s="1929"/>
      <c r="E503" s="1977"/>
      <c r="F503" s="1685"/>
      <c r="G503" s="1978"/>
    </row>
    <row r="504" spans="1:10" s="1686" customFormat="1" ht="15.75">
      <c r="A504" s="1979" t="s">
        <v>1371</v>
      </c>
      <c r="B504" s="1815" t="s">
        <v>1787</v>
      </c>
      <c r="C504" s="1930" t="s">
        <v>289</v>
      </c>
      <c r="D504" s="1930" t="s">
        <v>290</v>
      </c>
      <c r="E504" s="1815" t="s">
        <v>155</v>
      </c>
      <c r="F504" s="1685"/>
      <c r="G504" s="1978"/>
    </row>
    <row r="505" spans="1:10" s="1686" customFormat="1" ht="15.75">
      <c r="A505" s="1931" t="s">
        <v>285</v>
      </c>
      <c r="B505" s="1803">
        <v>1003165</v>
      </c>
      <c r="C505" s="1803">
        <v>142532</v>
      </c>
      <c r="D505" s="1803">
        <v>546683</v>
      </c>
      <c r="E505" s="1803">
        <v>313950</v>
      </c>
      <c r="F505" s="1685"/>
      <c r="G505" s="1978"/>
    </row>
    <row r="506" spans="1:10" s="1686" customFormat="1" ht="15.75">
      <c r="A506" s="1853" t="s">
        <v>1788</v>
      </c>
      <c r="B506" s="1970">
        <v>447951</v>
      </c>
      <c r="C506" s="1970">
        <v>59966</v>
      </c>
      <c r="D506" s="1970">
        <v>221123</v>
      </c>
      <c r="E506" s="1970">
        <v>166862</v>
      </c>
      <c r="F506" s="1685"/>
      <c r="G506" s="1978"/>
    </row>
    <row r="507" spans="1:10" s="1686" customFormat="1" ht="15.75">
      <c r="A507" s="1853" t="s">
        <v>1789</v>
      </c>
      <c r="B507" s="1970">
        <v>415545</v>
      </c>
      <c r="C507" s="1970">
        <v>56640</v>
      </c>
      <c r="D507" s="1970">
        <v>240555</v>
      </c>
      <c r="E507" s="1970">
        <v>118350</v>
      </c>
      <c r="F507" s="1685"/>
      <c r="G507" s="1978"/>
    </row>
    <row r="508" spans="1:10" s="1686" customFormat="1" ht="15.75">
      <c r="A508" s="1980" t="s">
        <v>1790</v>
      </c>
      <c r="B508" s="1970">
        <v>20365</v>
      </c>
      <c r="C508" s="1970">
        <v>2663</v>
      </c>
      <c r="D508" s="1970">
        <v>15790</v>
      </c>
      <c r="E508" s="1970">
        <v>1912</v>
      </c>
      <c r="F508" s="1685"/>
      <c r="G508" s="1978"/>
    </row>
    <row r="509" spans="1:10" s="1686" customFormat="1" ht="15.75">
      <c r="A509" s="1853" t="s">
        <v>1791</v>
      </c>
      <c r="B509" s="1970">
        <v>115906</v>
      </c>
      <c r="C509" s="1970">
        <v>22359</v>
      </c>
      <c r="D509" s="1970">
        <v>67927</v>
      </c>
      <c r="E509" s="1970">
        <v>25620</v>
      </c>
      <c r="F509" s="1685"/>
      <c r="G509" s="1978"/>
    </row>
    <row r="510" spans="1:10" s="1686" customFormat="1" ht="15.75">
      <c r="A510" s="1981" t="s">
        <v>120</v>
      </c>
      <c r="B510" s="1768">
        <v>3398</v>
      </c>
      <c r="C510" s="1768">
        <v>904</v>
      </c>
      <c r="D510" s="1768">
        <v>1288</v>
      </c>
      <c r="E510" s="1768">
        <v>1206</v>
      </c>
      <c r="F510" s="1685"/>
      <c r="G510" s="1978"/>
    </row>
    <row r="511" spans="1:10" s="1686" customFormat="1" ht="15.75">
      <c r="A511" s="1845" t="s">
        <v>1665</v>
      </c>
      <c r="B511" s="1982"/>
      <c r="C511" s="1982"/>
      <c r="D511" s="1982"/>
      <c r="E511" s="1982"/>
      <c r="F511" s="1685"/>
      <c r="G511" s="1978"/>
    </row>
    <row r="512" spans="1:10" ht="15.75">
      <c r="A512" s="1714"/>
      <c r="B512" s="1771"/>
      <c r="C512" s="1771"/>
      <c r="D512" s="1772"/>
      <c r="E512" s="1771"/>
      <c r="G512" s="1983"/>
    </row>
    <row r="513" spans="1:13" ht="15.75">
      <c r="A513" s="1779" t="s">
        <v>1792</v>
      </c>
      <c r="B513" s="1771"/>
      <c r="C513" s="1771"/>
      <c r="D513" s="1772"/>
      <c r="E513" s="1771"/>
      <c r="G513" s="1983"/>
    </row>
    <row r="514" spans="1:13" ht="15.75">
      <c r="A514" s="1786" t="s">
        <v>287</v>
      </c>
      <c r="B514" s="1786">
        <v>2005</v>
      </c>
      <c r="C514" s="1786">
        <v>2008</v>
      </c>
      <c r="D514" s="1787">
        <v>2009</v>
      </c>
      <c r="E514" s="1787">
        <v>2010</v>
      </c>
      <c r="F514" s="1983"/>
      <c r="G514" s="1676"/>
      <c r="H514" s="1984"/>
      <c r="I514" s="1984"/>
    </row>
    <row r="515" spans="1:13" ht="15.75">
      <c r="A515" s="1976" t="s">
        <v>285</v>
      </c>
      <c r="B515" s="1985">
        <f>B516+B517</f>
        <v>201992</v>
      </c>
      <c r="C515" s="1986">
        <f>C516+C517</f>
        <v>427579</v>
      </c>
      <c r="D515" s="1986">
        <f>D516+D517</f>
        <v>743469</v>
      </c>
      <c r="E515" s="1987">
        <v>124613</v>
      </c>
      <c r="F515" s="1983"/>
      <c r="G515" s="1676"/>
      <c r="H515" s="1988"/>
      <c r="I515" s="1988"/>
    </row>
    <row r="516" spans="1:13" ht="15.75">
      <c r="A516" s="1670" t="s">
        <v>1785</v>
      </c>
      <c r="B516" s="1702">
        <v>175365</v>
      </c>
      <c r="C516" s="1792">
        <v>63167</v>
      </c>
      <c r="D516" s="1792">
        <v>97601</v>
      </c>
      <c r="E516" s="1989">
        <v>74017</v>
      </c>
      <c r="F516" s="1983"/>
      <c r="G516" s="1676"/>
      <c r="H516" s="1988"/>
      <c r="I516" s="1988"/>
    </row>
    <row r="517" spans="1:13" ht="15.75">
      <c r="A517" s="1796" t="s">
        <v>290</v>
      </c>
      <c r="B517" s="1768">
        <v>26627</v>
      </c>
      <c r="C517" s="1797">
        <v>364412</v>
      </c>
      <c r="D517" s="1797">
        <v>645868</v>
      </c>
      <c r="E517" s="1990">
        <v>50596</v>
      </c>
      <c r="F517" s="1983"/>
      <c r="G517" s="1676"/>
      <c r="H517" s="1988"/>
      <c r="I517" s="1988"/>
    </row>
    <row r="518" spans="1:13" ht="15.75">
      <c r="A518" s="1845" t="s">
        <v>1665</v>
      </c>
      <c r="B518" s="1991"/>
      <c r="C518" s="1991"/>
      <c r="D518" s="1991"/>
      <c r="E518" s="1991"/>
      <c r="G518" s="1983"/>
      <c r="J518" s="1992"/>
    </row>
    <row r="519" spans="1:13" ht="15.75">
      <c r="A519" s="1774"/>
      <c r="B519" s="1776"/>
      <c r="C519" s="1776"/>
      <c r="D519" s="1777"/>
      <c r="E519" s="1776"/>
      <c r="G519" s="1983"/>
    </row>
    <row r="520" spans="1:13" ht="18.75">
      <c r="A520" s="1993" t="s">
        <v>1793</v>
      </c>
      <c r="B520" s="1771"/>
      <c r="C520" s="1771"/>
      <c r="D520" s="1772"/>
      <c r="E520" s="1771"/>
      <c r="G520" s="1983"/>
    </row>
    <row r="521" spans="1:13" ht="69" customHeight="1">
      <c r="A521" s="2851" t="s">
        <v>1794</v>
      </c>
      <c r="B521" s="2851"/>
      <c r="C521" s="2851"/>
      <c r="D521" s="2851"/>
      <c r="E521" s="2851"/>
      <c r="G521" s="1983"/>
    </row>
    <row r="522" spans="1:13" ht="15.75">
      <c r="G522" s="1983"/>
    </row>
    <row r="523" spans="1:13">
      <c r="A523" s="1779" t="s">
        <v>1795</v>
      </c>
      <c r="B523" s="1719"/>
      <c r="C523" s="1719"/>
      <c r="D523" s="1719"/>
      <c r="E523" s="1719"/>
      <c r="F523" s="1685"/>
      <c r="G523" s="1779" t="s">
        <v>1795</v>
      </c>
      <c r="H523" s="1719"/>
      <c r="I523" s="1719"/>
      <c r="J523" s="1719"/>
      <c r="K523" s="1719"/>
      <c r="L523" s="1812"/>
      <c r="M523" s="1812"/>
    </row>
    <row r="524" spans="1:13">
      <c r="A524" s="1802" t="s">
        <v>480</v>
      </c>
      <c r="B524" s="1956"/>
      <c r="C524" s="1956"/>
      <c r="D524" s="1994"/>
      <c r="E524" s="1956"/>
      <c r="G524" s="1802" t="s">
        <v>480</v>
      </c>
      <c r="H524" s="1956"/>
      <c r="I524" s="1956"/>
      <c r="J524" s="1994"/>
      <c r="K524" s="1956"/>
      <c r="L524" s="1812"/>
      <c r="M524" s="1812"/>
    </row>
    <row r="525" spans="1:13" ht="15.75">
      <c r="A525" s="1831" t="s">
        <v>283</v>
      </c>
      <c r="B525" s="1786">
        <v>2005</v>
      </c>
      <c r="C525" s="1786">
        <v>2008</v>
      </c>
      <c r="D525" s="1787">
        <v>2009</v>
      </c>
      <c r="E525" s="1787">
        <v>2010</v>
      </c>
      <c r="F525" s="1995"/>
      <c r="G525" s="1831" t="s">
        <v>283</v>
      </c>
      <c r="H525" s="1786">
        <v>2005</v>
      </c>
      <c r="I525" s="1786">
        <v>2006</v>
      </c>
      <c r="J525" s="1786">
        <v>2007</v>
      </c>
      <c r="K525" s="1786">
        <v>2008</v>
      </c>
      <c r="L525" s="1787">
        <v>2009</v>
      </c>
      <c r="M525" s="1787">
        <v>2010</v>
      </c>
    </row>
    <row r="526" spans="1:13" ht="15.75">
      <c r="A526" s="1996" t="s">
        <v>1796</v>
      </c>
      <c r="B526" s="1757">
        <f>SUM(B527:B532)</f>
        <v>3317478.898</v>
      </c>
      <c r="C526" s="1757">
        <f t="shared" ref="C526:E526" si="6">SUM(C527:C532)</f>
        <v>5679424.5659999996</v>
      </c>
      <c r="D526" s="1757">
        <f t="shared" si="6"/>
        <v>6395952.8669999996</v>
      </c>
      <c r="E526" s="1757">
        <f t="shared" si="6"/>
        <v>6705965.4410000006</v>
      </c>
      <c r="F526" s="1995"/>
      <c r="G526" s="1996" t="s">
        <v>694</v>
      </c>
      <c r="H526" s="1757">
        <f>SUM(H527:H532)</f>
        <v>3317478.898</v>
      </c>
      <c r="I526" s="1757">
        <v>3627429</v>
      </c>
      <c r="J526" s="1757">
        <v>4432513</v>
      </c>
      <c r="K526" s="1757">
        <f t="shared" ref="K526:M526" si="7">SUM(K527:K532)</f>
        <v>5679424.5659999996</v>
      </c>
      <c r="L526" s="1757">
        <f t="shared" si="7"/>
        <v>6395952.8669999996</v>
      </c>
      <c r="M526" s="1757">
        <f t="shared" si="7"/>
        <v>6705965.4410000006</v>
      </c>
    </row>
    <row r="527" spans="1:13" ht="15.75">
      <c r="A527" s="1818" t="s">
        <v>129</v>
      </c>
      <c r="B527" s="1702">
        <v>980135.86600000004</v>
      </c>
      <c r="C527" s="1702">
        <v>1812450.922</v>
      </c>
      <c r="D527" s="1702">
        <v>1784291</v>
      </c>
      <c r="E527" s="1997">
        <v>1891752.6410000001</v>
      </c>
      <c r="F527" s="1995"/>
      <c r="G527" s="1818" t="s">
        <v>129</v>
      </c>
      <c r="H527" s="1702">
        <v>980135.86600000004</v>
      </c>
      <c r="I527" s="1702">
        <v>1131258</v>
      </c>
      <c r="J527" s="1702">
        <v>1376242</v>
      </c>
      <c r="K527" s="1702">
        <v>1812450.922</v>
      </c>
      <c r="L527" s="1702">
        <v>1784291</v>
      </c>
      <c r="M527" s="1997">
        <v>1891752.6410000001</v>
      </c>
    </row>
    <row r="528" spans="1:13" ht="15.75">
      <c r="A528" s="1818" t="s">
        <v>130</v>
      </c>
      <c r="B528" s="1702">
        <v>1257529.023</v>
      </c>
      <c r="C528" s="1792">
        <v>2043673.6640000001</v>
      </c>
      <c r="D528" s="1792">
        <v>2869275.6910000001</v>
      </c>
      <c r="E528" s="1997">
        <v>2816459.1140000001</v>
      </c>
      <c r="F528" s="1995"/>
      <c r="G528" s="1818" t="s">
        <v>130</v>
      </c>
      <c r="H528" s="1702">
        <v>1257529.023</v>
      </c>
      <c r="I528" s="1702">
        <v>1292094</v>
      </c>
      <c r="J528" s="1702">
        <v>1745738</v>
      </c>
      <c r="K528" s="1792">
        <v>2043673.6640000001</v>
      </c>
      <c r="L528" s="1792">
        <v>2869275.6910000001</v>
      </c>
      <c r="M528" s="1997">
        <v>2816459.1140000001</v>
      </c>
    </row>
    <row r="529" spans="1:13" ht="15.75">
      <c r="A529" s="1818" t="s">
        <v>131</v>
      </c>
      <c r="B529" s="1702">
        <v>182638.47</v>
      </c>
      <c r="C529" s="1702">
        <v>480983.41399999999</v>
      </c>
      <c r="D529" s="1702">
        <v>268107.875</v>
      </c>
      <c r="E529" s="1997">
        <v>328253.20500000002</v>
      </c>
      <c r="F529" s="1995"/>
      <c r="G529" s="1818" t="s">
        <v>131</v>
      </c>
      <c r="H529" s="1702">
        <v>182638.47</v>
      </c>
      <c r="I529" s="1702">
        <v>236937</v>
      </c>
      <c r="J529" s="1702">
        <v>210909</v>
      </c>
      <c r="K529" s="1702">
        <v>480983.41399999999</v>
      </c>
      <c r="L529" s="1702">
        <v>268107.875</v>
      </c>
      <c r="M529" s="1997">
        <v>328253.20500000002</v>
      </c>
    </row>
    <row r="530" spans="1:13" ht="15.75">
      <c r="A530" s="1818" t="s">
        <v>1797</v>
      </c>
      <c r="B530" s="1702">
        <v>812331.84400000004</v>
      </c>
      <c r="C530" s="1702">
        <v>1260677.281</v>
      </c>
      <c r="D530" s="1702">
        <v>1408732.8770000001</v>
      </c>
      <c r="E530" s="1997">
        <v>1581915.9750000001</v>
      </c>
      <c r="F530" s="1995"/>
      <c r="G530" s="1818" t="s">
        <v>1797</v>
      </c>
      <c r="H530" s="1702">
        <v>812331.84400000004</v>
      </c>
      <c r="I530" s="1702">
        <v>909293</v>
      </c>
      <c r="J530" s="1702">
        <v>1041872</v>
      </c>
      <c r="K530" s="1702">
        <v>1260677.281</v>
      </c>
      <c r="L530" s="1702">
        <v>1408732.8770000001</v>
      </c>
      <c r="M530" s="1997">
        <v>1581915.9750000001</v>
      </c>
    </row>
    <row r="531" spans="1:13" ht="15.75">
      <c r="A531" s="1818" t="s">
        <v>1798</v>
      </c>
      <c r="B531" s="1702">
        <v>61319.928</v>
      </c>
      <c r="C531" s="1702">
        <v>54407.947999999997</v>
      </c>
      <c r="D531" s="1702">
        <v>38647.900999999998</v>
      </c>
      <c r="E531" s="1702">
        <v>52727.815000000002</v>
      </c>
      <c r="F531" s="1995"/>
      <c r="G531" s="1818" t="s">
        <v>1798</v>
      </c>
      <c r="H531" s="1702">
        <v>61319.928</v>
      </c>
      <c r="I531" s="1702">
        <v>34600</v>
      </c>
      <c r="J531" s="1702">
        <v>33595</v>
      </c>
      <c r="K531" s="1702">
        <v>54407.947999999997</v>
      </c>
      <c r="L531" s="1702">
        <v>38647.900999999998</v>
      </c>
      <c r="M531" s="1702">
        <v>52727.815000000002</v>
      </c>
    </row>
    <row r="532" spans="1:13" ht="15.75">
      <c r="A532" s="1998" t="s">
        <v>1799</v>
      </c>
      <c r="B532" s="1797">
        <v>23523.767</v>
      </c>
      <c r="C532" s="1797">
        <v>27231.337</v>
      </c>
      <c r="D532" s="1797">
        <v>26897.523000000001</v>
      </c>
      <c r="E532" s="1797">
        <v>34856.690999999999</v>
      </c>
      <c r="F532" s="1983"/>
      <c r="G532" s="1998" t="s">
        <v>1799</v>
      </c>
      <c r="H532" s="1797">
        <v>23523.767</v>
      </c>
      <c r="I532" s="1797">
        <v>23247</v>
      </c>
      <c r="J532" s="1797">
        <v>24157</v>
      </c>
      <c r="K532" s="1797">
        <v>27231.337</v>
      </c>
      <c r="L532" s="1797">
        <v>26897.523000000001</v>
      </c>
      <c r="M532" s="1797">
        <v>34856.690999999999</v>
      </c>
    </row>
    <row r="533" spans="1:13">
      <c r="A533" s="1741" t="s">
        <v>282</v>
      </c>
      <c r="B533" s="1982"/>
      <c r="C533" s="1982"/>
      <c r="D533" s="1982"/>
      <c r="E533" s="1982"/>
      <c r="F533" s="1775"/>
      <c r="G533" s="1741" t="s">
        <v>282</v>
      </c>
      <c r="H533" s="1982"/>
      <c r="I533" s="1982"/>
      <c r="J533" s="1982"/>
      <c r="K533" s="1982"/>
      <c r="L533" s="1812"/>
      <c r="M533" s="1812"/>
    </row>
    <row r="534" spans="1:13">
      <c r="A534" s="1845" t="s">
        <v>1706</v>
      </c>
      <c r="B534" s="1808"/>
      <c r="C534" s="1808"/>
      <c r="D534" s="1808"/>
      <c r="E534" s="1808"/>
      <c r="F534" s="1775"/>
      <c r="G534" s="1770"/>
      <c r="H534" s="1808"/>
      <c r="I534" s="1808"/>
      <c r="J534" s="1808"/>
      <c r="K534" s="1808"/>
      <c r="L534" s="1812"/>
      <c r="M534" s="1812"/>
    </row>
    <row r="535" spans="1:13">
      <c r="A535" s="1801"/>
      <c r="B535" s="1693"/>
      <c r="C535" s="1693"/>
      <c r="D535" s="1713"/>
      <c r="E535" s="1693"/>
      <c r="G535" s="1801"/>
      <c r="H535" s="1693"/>
      <c r="I535" s="1693"/>
      <c r="J535" s="1713"/>
      <c r="K535" s="1693"/>
      <c r="L535" s="1812"/>
      <c r="M535" s="1812"/>
    </row>
    <row r="536" spans="1:13">
      <c r="A536" s="1779" t="s">
        <v>1800</v>
      </c>
      <c r="B536" s="1719"/>
      <c r="C536" s="1719"/>
      <c r="D536" s="1719"/>
      <c r="E536" s="1719"/>
      <c r="G536" s="1779" t="s">
        <v>1800</v>
      </c>
      <c r="H536" s="1719"/>
      <c r="I536" s="1719"/>
      <c r="J536" s="1719"/>
      <c r="K536" s="1719"/>
      <c r="L536" s="1812"/>
      <c r="M536" s="1812"/>
    </row>
    <row r="537" spans="1:13">
      <c r="A537" s="1802" t="s">
        <v>480</v>
      </c>
      <c r="B537" s="1956"/>
      <c r="C537" s="1956"/>
      <c r="D537" s="1994"/>
      <c r="E537" s="1956"/>
      <c r="G537" s="1802" t="s">
        <v>480</v>
      </c>
      <c r="H537" s="1956"/>
      <c r="I537" s="1956"/>
      <c r="J537" s="1994"/>
      <c r="K537" s="1956"/>
      <c r="L537" s="1812"/>
      <c r="M537" s="1812"/>
    </row>
    <row r="538" spans="1:13" ht="15.75">
      <c r="A538" s="1831" t="s">
        <v>283</v>
      </c>
      <c r="B538" s="1786">
        <v>2005</v>
      </c>
      <c r="C538" s="1786">
        <v>2008</v>
      </c>
      <c r="D538" s="1787">
        <v>2009</v>
      </c>
      <c r="E538" s="1787">
        <v>2010</v>
      </c>
      <c r="F538" s="1995"/>
      <c r="G538" s="1831" t="s">
        <v>283</v>
      </c>
      <c r="H538" s="1786">
        <v>2005</v>
      </c>
      <c r="I538" s="1786">
        <v>2006</v>
      </c>
      <c r="J538" s="1786">
        <v>2007</v>
      </c>
      <c r="K538" s="1786">
        <v>2008</v>
      </c>
      <c r="L538" s="1787">
        <v>2009</v>
      </c>
      <c r="M538" s="1787">
        <v>2010</v>
      </c>
    </row>
    <row r="539" spans="1:13" ht="15.75">
      <c r="A539" s="1996" t="s">
        <v>1796</v>
      </c>
      <c r="B539" s="1757">
        <f>SUM(B540:B545)</f>
        <v>293298.484</v>
      </c>
      <c r="C539" s="1757">
        <f t="shared" ref="C539:E539" si="8">SUM(C540:C545)</f>
        <v>614155.62600000005</v>
      </c>
      <c r="D539" s="1757">
        <f t="shared" si="8"/>
        <v>447496.52899999998</v>
      </c>
      <c r="E539" s="1757">
        <f t="shared" si="8"/>
        <v>561997.4709999999</v>
      </c>
      <c r="F539" s="1995"/>
      <c r="G539" s="1996" t="s">
        <v>694</v>
      </c>
      <c r="H539" s="1757">
        <f>SUM(H540:H545)</f>
        <v>293298.484</v>
      </c>
      <c r="I539" s="1757">
        <v>343956</v>
      </c>
      <c r="J539" s="1757">
        <v>448798</v>
      </c>
      <c r="K539" s="1757">
        <f t="shared" ref="K539:M539" si="9">SUM(K540:K545)</f>
        <v>614155.62600000005</v>
      </c>
      <c r="L539" s="1757">
        <f t="shared" si="9"/>
        <v>447496.52899999998</v>
      </c>
      <c r="M539" s="1757">
        <f t="shared" si="9"/>
        <v>561997.4709999999</v>
      </c>
    </row>
    <row r="540" spans="1:13" ht="15.75">
      <c r="A540" s="1759" t="s">
        <v>129</v>
      </c>
      <c r="B540" s="1702">
        <v>48646.966999999997</v>
      </c>
      <c r="C540" s="1792">
        <v>97841.495999999999</v>
      </c>
      <c r="D540" s="1702">
        <v>107913.068</v>
      </c>
      <c r="E540" s="1997">
        <v>112270.416</v>
      </c>
      <c r="F540" s="1995"/>
      <c r="G540" s="1759" t="s">
        <v>129</v>
      </c>
      <c r="H540" s="1702">
        <v>48646.966999999997</v>
      </c>
      <c r="I540" s="1702">
        <v>84374</v>
      </c>
      <c r="J540" s="1702">
        <v>73651</v>
      </c>
      <c r="K540" s="1792">
        <v>97841.495999999999</v>
      </c>
      <c r="L540" s="1702">
        <v>107913.068</v>
      </c>
      <c r="M540" s="1997">
        <v>112270.416</v>
      </c>
    </row>
    <row r="541" spans="1:13" ht="15.75">
      <c r="A541" s="1759" t="s">
        <v>130</v>
      </c>
      <c r="B541" s="1702">
        <v>34120.258999999998</v>
      </c>
      <c r="C541" s="1792">
        <v>61300.152999999998</v>
      </c>
      <c r="D541" s="1792">
        <v>37666.777999999998</v>
      </c>
      <c r="E541" s="1997">
        <v>60009.156999999999</v>
      </c>
      <c r="F541" s="1995"/>
      <c r="G541" s="1759" t="s">
        <v>130</v>
      </c>
      <c r="H541" s="1702">
        <v>34120.258999999998</v>
      </c>
      <c r="I541" s="1702">
        <v>31124</v>
      </c>
      <c r="J541" s="1702">
        <v>58020</v>
      </c>
      <c r="K541" s="1792">
        <v>61300.152999999998</v>
      </c>
      <c r="L541" s="1792">
        <v>37666.777999999998</v>
      </c>
      <c r="M541" s="1997">
        <v>60009.156999999999</v>
      </c>
    </row>
    <row r="542" spans="1:13" ht="15.75">
      <c r="A542" s="1759" t="s">
        <v>131</v>
      </c>
      <c r="B542" s="1702">
        <v>125750.758</v>
      </c>
      <c r="C542" s="1792">
        <v>242928.228</v>
      </c>
      <c r="D542" s="1702">
        <v>107554.21400000001</v>
      </c>
      <c r="E542" s="1997">
        <v>154475.179</v>
      </c>
      <c r="F542" s="1995"/>
      <c r="G542" s="1759" t="s">
        <v>131</v>
      </c>
      <c r="H542" s="1702">
        <v>125750.758</v>
      </c>
      <c r="I542" s="1702">
        <v>129731</v>
      </c>
      <c r="J542" s="1702">
        <v>158001</v>
      </c>
      <c r="K542" s="1792">
        <v>242928.228</v>
      </c>
      <c r="L542" s="1702">
        <v>107554.21400000001</v>
      </c>
      <c r="M542" s="1997">
        <v>154475.179</v>
      </c>
    </row>
    <row r="543" spans="1:13" ht="15.75">
      <c r="A543" s="1759" t="s">
        <v>1797</v>
      </c>
      <c r="B543" s="1702">
        <v>47760.586000000003</v>
      </c>
      <c r="C543" s="1792">
        <v>132306.834</v>
      </c>
      <c r="D543" s="1702">
        <v>143326.217</v>
      </c>
      <c r="E543" s="1997">
        <v>181108.196</v>
      </c>
      <c r="F543" s="1995"/>
      <c r="G543" s="1759" t="s">
        <v>1797</v>
      </c>
      <c r="H543" s="1702">
        <v>47760.586000000003</v>
      </c>
      <c r="I543" s="1702">
        <v>59702</v>
      </c>
      <c r="J543" s="1702">
        <v>110866</v>
      </c>
      <c r="K543" s="1792">
        <v>132306.834</v>
      </c>
      <c r="L543" s="1702">
        <v>143326.217</v>
      </c>
      <c r="M543" s="1997">
        <v>181108.196</v>
      </c>
    </row>
    <row r="544" spans="1:13" ht="15.75">
      <c r="A544" s="1818" t="s">
        <v>1798</v>
      </c>
      <c r="B544" s="1702">
        <v>37019.913999999997</v>
      </c>
      <c r="C544" s="1702">
        <v>79691.914999999994</v>
      </c>
      <c r="D544" s="1702">
        <v>51036.252</v>
      </c>
      <c r="E544" s="1702">
        <v>53929.347000000002</v>
      </c>
      <c r="F544" s="1995"/>
      <c r="G544" s="1818" t="s">
        <v>1798</v>
      </c>
      <c r="H544" s="1702">
        <v>37019.913999999997</v>
      </c>
      <c r="I544" s="1702">
        <v>38832</v>
      </c>
      <c r="J544" s="1702">
        <v>47346</v>
      </c>
      <c r="K544" s="1702">
        <v>79691.914999999994</v>
      </c>
      <c r="L544" s="1702">
        <v>51036.252</v>
      </c>
      <c r="M544" s="1702">
        <v>53929.347000000002</v>
      </c>
    </row>
    <row r="545" spans="1:13">
      <c r="A545" s="1999" t="s">
        <v>1799</v>
      </c>
      <c r="B545" s="1797">
        <v>0</v>
      </c>
      <c r="C545" s="1797">
        <v>87</v>
      </c>
      <c r="D545" s="1797">
        <v>0</v>
      </c>
      <c r="E545" s="1797">
        <v>205.17599999999999</v>
      </c>
      <c r="G545" s="1999" t="s">
        <v>1799</v>
      </c>
      <c r="H545" s="1797">
        <v>0</v>
      </c>
      <c r="I545" s="1797">
        <v>193</v>
      </c>
      <c r="J545" s="1797">
        <v>914</v>
      </c>
      <c r="K545" s="1797">
        <v>87</v>
      </c>
      <c r="L545" s="1797">
        <v>0</v>
      </c>
      <c r="M545" s="1797">
        <v>205.17599999999999</v>
      </c>
    </row>
    <row r="546" spans="1:13">
      <c r="A546" s="1741" t="s">
        <v>282</v>
      </c>
      <c r="B546" s="1982"/>
      <c r="C546" s="1982"/>
      <c r="D546" s="1982"/>
      <c r="E546" s="1982"/>
      <c r="G546" s="1741" t="s">
        <v>282</v>
      </c>
      <c r="H546" s="1982"/>
      <c r="I546" s="1982"/>
      <c r="J546" s="1982"/>
      <c r="K546" s="1982"/>
      <c r="L546" s="1812"/>
      <c r="M546" s="1812"/>
    </row>
    <row r="547" spans="1:13">
      <c r="A547" s="1845" t="s">
        <v>1706</v>
      </c>
      <c r="B547" s="1808"/>
      <c r="C547" s="1808"/>
      <c r="D547" s="1808"/>
      <c r="E547" s="1808"/>
      <c r="G547" s="1770"/>
      <c r="H547" s="1808"/>
      <c r="I547" s="1808"/>
      <c r="J547" s="1808"/>
      <c r="K547" s="1808"/>
      <c r="L547" s="1812"/>
      <c r="M547" s="1812"/>
    </row>
    <row r="548" spans="1:13">
      <c r="A548" s="1801"/>
      <c r="B548" s="1693"/>
      <c r="C548" s="1713"/>
      <c r="D548" s="1693"/>
      <c r="E548" s="1714"/>
      <c r="G548" s="1801"/>
      <c r="H548" s="1693"/>
      <c r="I548" s="1713"/>
      <c r="J548" s="1693"/>
      <c r="K548" s="1714"/>
      <c r="L548" s="1812"/>
      <c r="M548" s="1812"/>
    </row>
    <row r="549" spans="1:13">
      <c r="A549" s="1717" t="s">
        <v>1801</v>
      </c>
      <c r="B549" s="1718"/>
      <c r="C549" s="1719"/>
      <c r="D549" s="1718"/>
      <c r="E549" s="1714"/>
      <c r="G549" s="1717" t="s">
        <v>1801</v>
      </c>
      <c r="H549" s="1718"/>
      <c r="I549" s="1719"/>
      <c r="J549" s="1718"/>
      <c r="K549" s="1714"/>
      <c r="L549" s="1812"/>
      <c r="M549" s="1812"/>
    </row>
    <row r="550" spans="1:13">
      <c r="A550" s="1802" t="s">
        <v>480</v>
      </c>
      <c r="B550" s="1956"/>
      <c r="C550" s="1994"/>
      <c r="D550" s="1956"/>
      <c r="E550" s="1714"/>
      <c r="G550" s="1802" t="s">
        <v>480</v>
      </c>
      <c r="H550" s="1956"/>
      <c r="I550" s="1994"/>
      <c r="J550" s="1956"/>
      <c r="K550" s="1714"/>
      <c r="L550" s="1812"/>
      <c r="M550" s="1812"/>
    </row>
    <row r="551" spans="1:13">
      <c r="A551" s="1831" t="s">
        <v>283</v>
      </c>
      <c r="B551" s="1786">
        <v>2005</v>
      </c>
      <c r="C551" s="1786">
        <v>2008</v>
      </c>
      <c r="D551" s="1787">
        <v>2009</v>
      </c>
      <c r="E551" s="1787">
        <v>2010</v>
      </c>
      <c r="G551" s="1831" t="s">
        <v>283</v>
      </c>
      <c r="H551" s="1786">
        <v>2005</v>
      </c>
      <c r="I551" s="1786">
        <v>2006</v>
      </c>
      <c r="J551" s="1786">
        <v>2007</v>
      </c>
      <c r="K551" s="1786">
        <v>2008</v>
      </c>
      <c r="L551" s="1787">
        <v>2009</v>
      </c>
      <c r="M551" s="1787">
        <v>2010</v>
      </c>
    </row>
    <row r="552" spans="1:13">
      <c r="A552" s="1996" t="s">
        <v>1796</v>
      </c>
      <c r="B552" s="1757">
        <v>163206.21599999999</v>
      </c>
      <c r="C552" s="1757">
        <v>131842.302</v>
      </c>
      <c r="D552" s="1757">
        <v>91690.708000000013</v>
      </c>
      <c r="E552" s="1757">
        <v>115900.50900000001</v>
      </c>
      <c r="G552" s="1996" t="s">
        <v>694</v>
      </c>
      <c r="H552" s="1757">
        <v>163206.21599999999</v>
      </c>
      <c r="I552" s="1757">
        <v>94308</v>
      </c>
      <c r="J552" s="1757">
        <v>130883</v>
      </c>
      <c r="K552" s="1757">
        <v>131842.302</v>
      </c>
      <c r="L552" s="1757">
        <v>91690.708000000013</v>
      </c>
      <c r="M552" s="1757">
        <v>115900.50900000001</v>
      </c>
    </row>
    <row r="553" spans="1:13">
      <c r="A553" s="1759" t="s">
        <v>129</v>
      </c>
      <c r="B553" s="1702">
        <v>37678.553</v>
      </c>
      <c r="C553" s="1702">
        <v>40854.525999999998</v>
      </c>
      <c r="D553" s="1702">
        <v>32854.101000000002</v>
      </c>
      <c r="E553" s="1997">
        <v>20673.280999999999</v>
      </c>
      <c r="G553" s="1759" t="s">
        <v>129</v>
      </c>
      <c r="H553" s="1702">
        <v>37678.553</v>
      </c>
      <c r="I553" s="1702">
        <v>43388</v>
      </c>
      <c r="J553" s="1702">
        <v>47134</v>
      </c>
      <c r="K553" s="1702">
        <v>40854.525999999998</v>
      </c>
      <c r="L553" s="1702">
        <v>32854.101000000002</v>
      </c>
      <c r="M553" s="1997">
        <v>20673.280999999999</v>
      </c>
    </row>
    <row r="554" spans="1:13">
      <c r="A554" s="1759" t="s">
        <v>130</v>
      </c>
      <c r="B554" s="1702">
        <v>45011.561000000002</v>
      </c>
      <c r="C554" s="1792">
        <v>55238.173000000003</v>
      </c>
      <c r="D554" s="1792">
        <v>18964.870999999999</v>
      </c>
      <c r="E554" s="1997">
        <v>64976.737000000001</v>
      </c>
      <c r="G554" s="1759" t="s">
        <v>130</v>
      </c>
      <c r="H554" s="1702">
        <v>45011.561000000002</v>
      </c>
      <c r="I554" s="1702">
        <v>29816</v>
      </c>
      <c r="J554" s="1702">
        <v>55903</v>
      </c>
      <c r="K554" s="1792">
        <v>55238.173000000003</v>
      </c>
      <c r="L554" s="1792">
        <v>18964.870999999999</v>
      </c>
      <c r="M554" s="1997">
        <v>64976.737000000001</v>
      </c>
    </row>
    <row r="555" spans="1:13">
      <c r="A555" s="1759" t="s">
        <v>131</v>
      </c>
      <c r="B555" s="1702">
        <v>27766.47</v>
      </c>
      <c r="C555" s="1702">
        <v>3521.31</v>
      </c>
      <c r="D555" s="1702">
        <v>9655.2260000000006</v>
      </c>
      <c r="E555" s="1997">
        <v>1106.066</v>
      </c>
      <c r="G555" s="1759" t="s">
        <v>131</v>
      </c>
      <c r="H555" s="1702">
        <v>27766.47</v>
      </c>
      <c r="I555" s="1702">
        <v>755</v>
      </c>
      <c r="J555" s="1702">
        <v>4288</v>
      </c>
      <c r="K555" s="1702">
        <v>3521.31</v>
      </c>
      <c r="L555" s="1702">
        <v>9655.2260000000006</v>
      </c>
      <c r="M555" s="1997">
        <v>1106.066</v>
      </c>
    </row>
    <row r="556" spans="1:13">
      <c r="A556" s="1759" t="s">
        <v>1797</v>
      </c>
      <c r="B556" s="1702">
        <v>50854.677000000003</v>
      </c>
      <c r="C556" s="1702">
        <v>31853.105</v>
      </c>
      <c r="D556" s="1702">
        <v>29003.865000000002</v>
      </c>
      <c r="E556" s="1997">
        <v>28415.857</v>
      </c>
      <c r="G556" s="1759" t="s">
        <v>1797</v>
      </c>
      <c r="H556" s="1702">
        <v>50854.677000000003</v>
      </c>
      <c r="I556" s="1702">
        <v>18000</v>
      </c>
      <c r="J556" s="1702">
        <v>22710</v>
      </c>
      <c r="K556" s="1702">
        <v>31853.105</v>
      </c>
      <c r="L556" s="1702">
        <v>29003.865000000002</v>
      </c>
      <c r="M556" s="1997">
        <v>28415.857</v>
      </c>
    </row>
    <row r="557" spans="1:13">
      <c r="A557" s="1818" t="s">
        <v>1798</v>
      </c>
      <c r="B557" s="1702">
        <v>682</v>
      </c>
      <c r="C557" s="1702">
        <v>202.405</v>
      </c>
      <c r="D557" s="1702">
        <v>948.39800000000002</v>
      </c>
      <c r="E557" s="1702">
        <v>630.31700000000001</v>
      </c>
      <c r="G557" s="1818" t="s">
        <v>1798</v>
      </c>
      <c r="H557" s="1702">
        <v>682</v>
      </c>
      <c r="I557" s="2000">
        <v>1335</v>
      </c>
      <c r="J557" s="1702">
        <v>474</v>
      </c>
      <c r="K557" s="1702">
        <v>202.405</v>
      </c>
      <c r="L557" s="1702">
        <v>948.39800000000002</v>
      </c>
      <c r="M557" s="1702">
        <v>630.31700000000001</v>
      </c>
    </row>
    <row r="558" spans="1:13">
      <c r="A558" s="1999" t="s">
        <v>1799</v>
      </c>
      <c r="B558" s="2000">
        <v>1212.9549999999999</v>
      </c>
      <c r="C558" s="2001">
        <v>172.78299999999999</v>
      </c>
      <c r="D558" s="2000">
        <v>264.24700000000001</v>
      </c>
      <c r="E558" s="2002">
        <v>98.251000000000005</v>
      </c>
      <c r="F558" s="1726"/>
      <c r="G558" s="1999" t="s">
        <v>1799</v>
      </c>
      <c r="H558" s="2000">
        <v>1212.9549999999999</v>
      </c>
      <c r="I558" s="2002">
        <v>1014</v>
      </c>
      <c r="J558" s="2002">
        <v>374</v>
      </c>
      <c r="K558" s="2001">
        <v>172.78299999999999</v>
      </c>
      <c r="L558" s="2002">
        <v>264.24700000000001</v>
      </c>
      <c r="M558" s="2002">
        <v>98.251000000000005</v>
      </c>
    </row>
    <row r="559" spans="1:13">
      <c r="A559" s="1741" t="s">
        <v>282</v>
      </c>
      <c r="B559" s="1982"/>
      <c r="C559" s="1982"/>
      <c r="D559" s="1982"/>
      <c r="E559" s="1982"/>
      <c r="F559" s="1775"/>
      <c r="G559" s="1741" t="s">
        <v>282</v>
      </c>
      <c r="H559" s="1982"/>
      <c r="I559" s="1982"/>
      <c r="J559" s="1982"/>
      <c r="K559" s="1982"/>
      <c r="L559" s="1812"/>
      <c r="M559" s="1812"/>
    </row>
    <row r="560" spans="1:13">
      <c r="A560" s="1845" t="s">
        <v>1706</v>
      </c>
      <c r="B560" s="1808"/>
      <c r="C560" s="1808"/>
      <c r="D560" s="1808"/>
      <c r="E560" s="1808"/>
      <c r="F560" s="1775"/>
      <c r="G560" s="1774"/>
      <c r="H560" s="1775"/>
      <c r="I560" s="1775"/>
      <c r="J560" s="1775"/>
      <c r="K560" s="1775"/>
    </row>
    <row r="561" spans="1:6">
      <c r="A561" s="1714"/>
      <c r="B561" s="1773"/>
      <c r="C561" s="1773"/>
      <c r="D561" s="1668"/>
      <c r="E561" s="1773"/>
    </row>
    <row r="562" spans="1:6">
      <c r="A562" s="1717" t="s">
        <v>1802</v>
      </c>
      <c r="B562" s="1773"/>
      <c r="C562" s="1773"/>
      <c r="D562" s="1668"/>
      <c r="E562" s="1773"/>
    </row>
    <row r="563" spans="1:6">
      <c r="A563" s="1946"/>
    </row>
    <row r="567" spans="1:6">
      <c r="F567" s="1685"/>
    </row>
    <row r="568" spans="1:6">
      <c r="F568" s="1749"/>
    </row>
    <row r="579" spans="1:7">
      <c r="A579" s="1717" t="s">
        <v>1803</v>
      </c>
      <c r="B579" s="1718"/>
      <c r="C579" s="1718"/>
      <c r="D579" s="1719"/>
      <c r="E579" s="1718"/>
    </row>
    <row r="580" spans="1:7">
      <c r="A580" s="1720" t="s">
        <v>1729</v>
      </c>
      <c r="B580" s="1956"/>
      <c r="C580" s="1956"/>
      <c r="D580" s="1994"/>
      <c r="E580" s="1956"/>
    </row>
    <row r="581" spans="1:7">
      <c r="A581" s="1930" t="s">
        <v>283</v>
      </c>
      <c r="B581" s="1787">
        <v>2005</v>
      </c>
      <c r="C581" s="1786">
        <v>2008</v>
      </c>
      <c r="D581" s="1787">
        <v>2009</v>
      </c>
      <c r="E581" s="1787">
        <v>2010</v>
      </c>
      <c r="G581" s="1676"/>
    </row>
    <row r="582" spans="1:7">
      <c r="A582" s="2003" t="s">
        <v>115</v>
      </c>
      <c r="B582" s="1670"/>
      <c r="C582" s="1677"/>
      <c r="D582" s="1702"/>
      <c r="E582" s="1702"/>
      <c r="G582" s="1676"/>
    </row>
    <row r="583" spans="1:7">
      <c r="A583" s="1701" t="s">
        <v>192</v>
      </c>
      <c r="B583" s="1702">
        <v>85896.501000000004</v>
      </c>
      <c r="C583" s="1702">
        <v>20892.396000000001</v>
      </c>
      <c r="D583" s="1702">
        <v>18689.701000000001</v>
      </c>
      <c r="E583" s="1702">
        <v>24707.22</v>
      </c>
      <c r="G583" s="1676"/>
    </row>
    <row r="584" spans="1:7">
      <c r="A584" s="1701" t="s">
        <v>121</v>
      </c>
      <c r="B584" s="1702">
        <v>61319.928</v>
      </c>
      <c r="C584" s="1702">
        <v>54407.947999999997</v>
      </c>
      <c r="D584" s="1702">
        <v>38647.900999999998</v>
      </c>
      <c r="E584" s="1702">
        <v>52727.815000000002</v>
      </c>
      <c r="G584" s="1676"/>
    </row>
    <row r="585" spans="1:7">
      <c r="A585" s="2003" t="s">
        <v>150</v>
      </c>
      <c r="B585" s="1702"/>
      <c r="C585" s="1702"/>
      <c r="D585" s="1702"/>
      <c r="E585" s="1702"/>
      <c r="G585" s="1676"/>
    </row>
    <row r="586" spans="1:7">
      <c r="A586" s="1701" t="s">
        <v>192</v>
      </c>
      <c r="B586" s="1702">
        <v>18804.679</v>
      </c>
      <c r="C586" s="1702">
        <v>20360.712</v>
      </c>
      <c r="D586" s="1702">
        <v>19137.544000000002</v>
      </c>
      <c r="E586" s="1702">
        <v>18934.870999999999</v>
      </c>
      <c r="G586" s="1676"/>
    </row>
    <row r="587" spans="1:7">
      <c r="A587" s="1701" t="s">
        <v>121</v>
      </c>
      <c r="B587" s="1702">
        <v>37019.913999999997</v>
      </c>
      <c r="C587" s="1702">
        <v>79691.914999999994</v>
      </c>
      <c r="D587" s="1702">
        <v>51036.252</v>
      </c>
      <c r="E587" s="1702">
        <v>53929.347000000002</v>
      </c>
      <c r="G587" s="1676"/>
    </row>
    <row r="588" spans="1:7">
      <c r="A588" s="2003" t="s">
        <v>114</v>
      </c>
      <c r="B588" s="1702"/>
      <c r="C588" s="1702"/>
      <c r="D588" s="1702"/>
      <c r="E588" s="1702"/>
      <c r="G588" s="1676"/>
    </row>
    <row r="589" spans="1:7">
      <c r="A589" s="1701" t="s">
        <v>192</v>
      </c>
      <c r="B589" s="1702">
        <v>310.38</v>
      </c>
      <c r="C589" s="1702">
        <v>187.97</v>
      </c>
      <c r="D589" s="1702">
        <v>102.63</v>
      </c>
      <c r="E589" s="1702">
        <v>300.24700000000001</v>
      </c>
      <c r="G589" s="1676"/>
    </row>
    <row r="590" spans="1:7">
      <c r="A590" s="1701" t="s">
        <v>121</v>
      </c>
      <c r="B590" s="1768">
        <v>682</v>
      </c>
      <c r="C590" s="1768">
        <v>202.405</v>
      </c>
      <c r="D590" s="1768">
        <v>948.39800000000002</v>
      </c>
      <c r="E590" s="1768">
        <v>630.31700000000001</v>
      </c>
      <c r="G590" s="1676"/>
    </row>
    <row r="591" spans="1:7">
      <c r="A591" s="1741" t="s">
        <v>282</v>
      </c>
      <c r="B591" s="1702"/>
      <c r="C591" s="1702"/>
      <c r="D591" s="1702"/>
      <c r="E591" s="1702"/>
      <c r="F591" s="2004"/>
    </row>
    <row r="592" spans="1:7">
      <c r="A592" s="1714"/>
      <c r="B592" s="1714"/>
      <c r="C592" s="1714"/>
      <c r="D592" s="1714"/>
      <c r="E592" s="1714"/>
    </row>
    <row r="593" spans="1:14">
      <c r="A593" s="2005" t="s">
        <v>1804</v>
      </c>
      <c r="B593" s="1722"/>
      <c r="C593" s="1722"/>
      <c r="D593" s="1722"/>
      <c r="E593" s="1722"/>
    </row>
    <row r="594" spans="1:14" ht="15.75">
      <c r="A594" s="1831" t="s">
        <v>283</v>
      </c>
      <c r="B594" s="2006" t="s">
        <v>289</v>
      </c>
      <c r="C594" s="2006" t="s">
        <v>290</v>
      </c>
      <c r="D594" s="2006" t="s">
        <v>155</v>
      </c>
      <c r="E594" s="2006" t="s">
        <v>285</v>
      </c>
      <c r="L594" s="2852"/>
      <c r="M594" s="2853"/>
      <c r="N594" s="2853"/>
    </row>
    <row r="595" spans="1:14" ht="15.75">
      <c r="A595" s="1996" t="s">
        <v>1805</v>
      </c>
      <c r="B595" s="1756"/>
      <c r="C595" s="1727"/>
      <c r="D595" s="1727"/>
      <c r="E595" s="1727"/>
      <c r="H595" s="2007"/>
      <c r="I595" s="2007"/>
      <c r="L595" s="2852"/>
      <c r="M595" s="2008"/>
      <c r="N595" s="2008"/>
    </row>
    <row r="596" spans="1:14" ht="15.75">
      <c r="A596" s="2009" t="s">
        <v>1806</v>
      </c>
      <c r="B596" s="1702">
        <v>365</v>
      </c>
      <c r="C596" s="1702">
        <v>106352</v>
      </c>
      <c r="D596" s="1702">
        <v>1234</v>
      </c>
      <c r="E596" s="1702">
        <f>SUM(B596:D596)</f>
        <v>107951</v>
      </c>
      <c r="L596" s="2010"/>
      <c r="M596" s="2011"/>
      <c r="N596" s="2011"/>
    </row>
    <row r="597" spans="1:14" ht="15.75">
      <c r="A597" s="2009" t="s">
        <v>1807</v>
      </c>
      <c r="B597" s="1702">
        <v>40</v>
      </c>
      <c r="C597" s="1702">
        <v>2065</v>
      </c>
      <c r="D597" s="1702">
        <v>286</v>
      </c>
      <c r="E597" s="1702">
        <f>SUM(B597:D597)</f>
        <v>2391</v>
      </c>
      <c r="L597" s="2010"/>
      <c r="M597" s="2012"/>
      <c r="N597" s="2012"/>
    </row>
    <row r="598" spans="1:14" ht="15.75">
      <c r="A598" s="2013" t="s">
        <v>1808</v>
      </c>
      <c r="B598" s="1702"/>
      <c r="C598" s="1702"/>
      <c r="D598" s="1702"/>
      <c r="E598" s="1702"/>
      <c r="H598" s="2007"/>
      <c r="I598" s="2007"/>
      <c r="L598" s="2010"/>
      <c r="M598" s="1972"/>
      <c r="N598" s="1972"/>
    </row>
    <row r="599" spans="1:14" ht="15.75">
      <c r="A599" s="2009" t="s">
        <v>1806</v>
      </c>
      <c r="B599" s="1702">
        <v>0</v>
      </c>
      <c r="C599" s="1702">
        <v>6116</v>
      </c>
      <c r="D599" s="1702">
        <v>142</v>
      </c>
      <c r="E599" s="1702">
        <f t="shared" ref="E599:E600" si="10">SUM(B599:D599)</f>
        <v>6258</v>
      </c>
      <c r="L599" s="2014"/>
      <c r="M599" s="2015"/>
      <c r="N599" s="2015"/>
    </row>
    <row r="600" spans="1:14">
      <c r="A600" s="2009" t="s">
        <v>1807</v>
      </c>
      <c r="B600" s="1702">
        <v>14</v>
      </c>
      <c r="C600" s="1702">
        <v>27741</v>
      </c>
      <c r="D600" s="1702">
        <v>300</v>
      </c>
      <c r="E600" s="1702">
        <f t="shared" si="10"/>
        <v>28055</v>
      </c>
      <c r="F600" s="2016"/>
    </row>
    <row r="601" spans="1:14">
      <c r="A601" s="2013" t="s">
        <v>1809</v>
      </c>
      <c r="B601" s="1702"/>
      <c r="C601" s="1702"/>
      <c r="D601" s="1702"/>
      <c r="E601" s="1702"/>
    </row>
    <row r="602" spans="1:14">
      <c r="A602" s="2009" t="s">
        <v>1806</v>
      </c>
      <c r="B602" s="1702">
        <v>48</v>
      </c>
      <c r="C602" s="1702">
        <v>10771</v>
      </c>
      <c r="D602" s="1702">
        <v>259</v>
      </c>
      <c r="E602" s="1702">
        <f>SUM(B602:D602)</f>
        <v>11078</v>
      </c>
    </row>
    <row r="603" spans="1:14">
      <c r="A603" s="2009" t="s">
        <v>1810</v>
      </c>
      <c r="B603" s="1702">
        <v>0</v>
      </c>
      <c r="C603" s="1702">
        <v>1453</v>
      </c>
      <c r="D603" s="1702">
        <v>6</v>
      </c>
      <c r="E603" s="1702">
        <f>SUM(B603:D603)</f>
        <v>1459</v>
      </c>
    </row>
    <row r="604" spans="1:14">
      <c r="A604" s="2003" t="s">
        <v>1811</v>
      </c>
      <c r="B604" s="1702"/>
      <c r="C604" s="1702"/>
      <c r="D604" s="1702"/>
      <c r="E604" s="1702"/>
    </row>
    <row r="605" spans="1:14">
      <c r="A605" s="2009" t="s">
        <v>1768</v>
      </c>
      <c r="B605" s="1702">
        <v>106</v>
      </c>
      <c r="C605" s="1702">
        <v>9222</v>
      </c>
      <c r="D605" s="1702">
        <v>1945</v>
      </c>
      <c r="E605" s="1702">
        <f>SUM(B605:D605)</f>
        <v>11273</v>
      </c>
    </row>
    <row r="606" spans="1:14">
      <c r="A606" s="2009" t="s">
        <v>1807</v>
      </c>
      <c r="B606" s="1702">
        <v>70</v>
      </c>
      <c r="C606" s="1702">
        <v>44048</v>
      </c>
      <c r="D606" s="1702">
        <v>188</v>
      </c>
      <c r="E606" s="1702">
        <f>SUM(B606:D606)</f>
        <v>44306</v>
      </c>
    </row>
    <row r="607" spans="1:14">
      <c r="A607" s="2003" t="s">
        <v>1812</v>
      </c>
      <c r="B607" s="1702">
        <v>10315</v>
      </c>
      <c r="C607" s="1702">
        <v>70908</v>
      </c>
      <c r="D607" s="1702">
        <v>73230</v>
      </c>
      <c r="E607" s="1702">
        <f>SUM(B607:D607)</f>
        <v>154453</v>
      </c>
    </row>
    <row r="608" spans="1:14">
      <c r="A608" s="2003" t="s">
        <v>1813</v>
      </c>
      <c r="B608" s="1702">
        <v>10316</v>
      </c>
      <c r="C608" s="1702">
        <v>0</v>
      </c>
      <c r="D608" s="1702">
        <v>0</v>
      </c>
      <c r="E608" s="1702">
        <f t="shared" ref="E608:E611" si="11">SUM(B608:D608)</f>
        <v>10316</v>
      </c>
    </row>
    <row r="609" spans="1:7">
      <c r="A609" s="1734" t="s">
        <v>120</v>
      </c>
      <c r="B609" s="1702"/>
      <c r="C609" s="1702"/>
      <c r="D609" s="1702"/>
      <c r="E609" s="1702"/>
    </row>
    <row r="610" spans="1:7">
      <c r="A610" s="2009" t="s">
        <v>1806</v>
      </c>
      <c r="B610" s="1702">
        <v>0</v>
      </c>
      <c r="C610" s="1702">
        <v>190</v>
      </c>
      <c r="D610" s="1702">
        <v>0</v>
      </c>
      <c r="E610" s="1702">
        <f t="shared" si="11"/>
        <v>190</v>
      </c>
    </row>
    <row r="611" spans="1:7">
      <c r="A611" s="2009" t="s">
        <v>1807</v>
      </c>
      <c r="B611" s="1702">
        <v>0</v>
      </c>
      <c r="C611" s="1702">
        <v>21</v>
      </c>
      <c r="D611" s="1702">
        <v>0</v>
      </c>
      <c r="E611" s="1702">
        <f t="shared" si="11"/>
        <v>21</v>
      </c>
      <c r="G611" s="1766"/>
    </row>
    <row r="612" spans="1:7">
      <c r="A612" s="1741" t="s">
        <v>1665</v>
      </c>
      <c r="B612" s="1742"/>
      <c r="C612" s="1742"/>
      <c r="D612" s="1743"/>
      <c r="E612" s="1742"/>
      <c r="G612" s="1766"/>
    </row>
    <row r="613" spans="1:7">
      <c r="A613" s="1801"/>
      <c r="B613" s="1693"/>
      <c r="C613" s="1693"/>
      <c r="D613" s="1713"/>
      <c r="E613" s="1693"/>
    </row>
    <row r="614" spans="1:7">
      <c r="A614" s="1849" t="s">
        <v>1814</v>
      </c>
      <c r="B614" s="1718"/>
      <c r="C614" s="1718"/>
      <c r="D614" s="1719"/>
      <c r="E614" s="1718"/>
      <c r="F614" s="1685"/>
      <c r="G614" s="2017"/>
    </row>
    <row r="615" spans="1:7">
      <c r="A615" s="2018" t="s">
        <v>480</v>
      </c>
      <c r="B615" s="1956"/>
      <c r="C615" s="1956"/>
      <c r="D615" s="1994"/>
      <c r="E615" s="1956"/>
      <c r="F615" s="1685"/>
    </row>
    <row r="616" spans="1:7">
      <c r="A616" s="2019" t="s">
        <v>287</v>
      </c>
      <c r="B616" s="2020">
        <v>2005</v>
      </c>
      <c r="C616" s="2020">
        <v>2008</v>
      </c>
      <c r="D616" s="2021">
        <v>2009</v>
      </c>
      <c r="E616" s="2021">
        <v>2010</v>
      </c>
      <c r="G616" s="1686"/>
    </row>
    <row r="617" spans="1:7">
      <c r="A617" s="1996" t="s">
        <v>1815</v>
      </c>
      <c r="B617" s="2022">
        <f>B618+B619</f>
        <v>46509.01</v>
      </c>
      <c r="C617" s="2023">
        <v>42430.6</v>
      </c>
      <c r="D617" s="2022">
        <f>D618+D619</f>
        <v>25755.129999999997</v>
      </c>
      <c r="E617" s="2024">
        <v>26718.800000000003</v>
      </c>
      <c r="G617" s="1676"/>
    </row>
    <row r="618" spans="1:7">
      <c r="A618" s="1870" t="s">
        <v>1785</v>
      </c>
      <c r="B618" s="2025">
        <v>5688.71</v>
      </c>
      <c r="C618" s="2026">
        <v>4145</v>
      </c>
      <c r="D618" s="2027">
        <v>4280.33</v>
      </c>
      <c r="E618" s="2028">
        <v>4966.8999999999996</v>
      </c>
      <c r="G618" s="1676"/>
    </row>
    <row r="619" spans="1:7">
      <c r="A619" s="1796" t="s">
        <v>290</v>
      </c>
      <c r="B619" s="2025">
        <v>40820.300000000003</v>
      </c>
      <c r="C619" s="2029">
        <v>38285.599999999999</v>
      </c>
      <c r="D619" s="2030">
        <v>21474.799999999999</v>
      </c>
      <c r="E619" s="2031">
        <v>21751.9</v>
      </c>
      <c r="G619" s="1676"/>
    </row>
    <row r="620" spans="1:7">
      <c r="A620" s="2032" t="s">
        <v>1665</v>
      </c>
      <c r="B620" s="1756"/>
      <c r="C620" s="1756"/>
      <c r="D620" s="1727"/>
      <c r="E620" s="1756"/>
      <c r="F620" s="1685"/>
      <c r="G620" s="2033"/>
    </row>
    <row r="621" spans="1:7">
      <c r="A621" s="1845" t="s">
        <v>1816</v>
      </c>
      <c r="B621" s="1957"/>
      <c r="C621" s="1957"/>
      <c r="D621" s="1734"/>
      <c r="E621" s="1957"/>
      <c r="F621" s="1685"/>
    </row>
    <row r="622" spans="1:7">
      <c r="A622" s="1714"/>
      <c r="B622" s="1773"/>
      <c r="C622" s="1773"/>
      <c r="D622" s="1668"/>
      <c r="E622" s="1773"/>
    </row>
    <row r="623" spans="1:7" s="1660" customFormat="1">
      <c r="A623" s="1717" t="s">
        <v>1817</v>
      </c>
      <c r="B623" s="1773"/>
      <c r="C623" s="1773"/>
      <c r="D623" s="1668"/>
      <c r="E623" s="1773"/>
    </row>
    <row r="624" spans="1:7" s="1660" customFormat="1" ht="34.5" customHeight="1">
      <c r="A624" s="1831" t="s">
        <v>287</v>
      </c>
      <c r="B624" s="1817" t="s">
        <v>1818</v>
      </c>
      <c r="C624" s="1817" t="s">
        <v>1819</v>
      </c>
      <c r="D624" s="1817" t="s">
        <v>1820</v>
      </c>
      <c r="E624" s="1817" t="s">
        <v>1821</v>
      </c>
    </row>
    <row r="625" spans="1:5" s="1660" customFormat="1">
      <c r="A625" s="1884" t="s">
        <v>285</v>
      </c>
      <c r="B625" s="1950">
        <f>B626+B627+B628</f>
        <v>39</v>
      </c>
      <c r="C625" s="1950">
        <f>C626+C627+C628</f>
        <v>24</v>
      </c>
      <c r="D625" s="2034">
        <f>D626+D627+D628</f>
        <v>22</v>
      </c>
      <c r="E625" s="1950">
        <f>E626+E627+E628</f>
        <v>20</v>
      </c>
    </row>
    <row r="626" spans="1:5" s="1660" customFormat="1">
      <c r="A626" s="1834" t="s">
        <v>289</v>
      </c>
      <c r="B626" s="1728">
        <v>2</v>
      </c>
      <c r="C626" s="1728">
        <v>3</v>
      </c>
      <c r="D626" s="1888">
        <v>10</v>
      </c>
      <c r="E626" s="1728">
        <v>2</v>
      </c>
    </row>
    <row r="627" spans="1:5" s="1660" customFormat="1">
      <c r="A627" s="1834" t="s">
        <v>290</v>
      </c>
      <c r="B627" s="1728">
        <v>25</v>
      </c>
      <c r="C627" s="1728">
        <v>9</v>
      </c>
      <c r="D627" s="1888">
        <v>7</v>
      </c>
      <c r="E627" s="1728">
        <v>7</v>
      </c>
    </row>
    <row r="628" spans="1:5" s="1660" customFormat="1">
      <c r="A628" s="1834" t="s">
        <v>155</v>
      </c>
      <c r="B628" s="2035">
        <v>12</v>
      </c>
      <c r="C628" s="2035">
        <v>12</v>
      </c>
      <c r="D628" s="1973">
        <v>5</v>
      </c>
      <c r="E628" s="2035">
        <v>11</v>
      </c>
    </row>
    <row r="629" spans="1:5" s="1660" customFormat="1">
      <c r="A629" s="1799" t="s">
        <v>1665</v>
      </c>
      <c r="B629" s="1773"/>
      <c r="C629" s="1773"/>
      <c r="D629" s="1668"/>
      <c r="E629" s="1773"/>
    </row>
  </sheetData>
  <protectedRanges>
    <protectedRange sqref="E17:E20 D17:D19 E61 E76 D12:E15 D5:E10 E38:E44" name="All"/>
    <protectedRange sqref="G84" name="All_1"/>
    <protectedRange sqref="C87:E88 B81:E81 C82:E85 E114:E116 B82:B88 G81:G83" name="All_1_3"/>
    <protectedRange sqref="B55:C56 B58:C59 B52:C53" name="All_1_4"/>
    <protectedRange sqref="C186:C187 C192:C193 C189:C190 K186:K187 K192:K193 K189:K190" name="All_2_1"/>
    <protectedRange sqref="B326:C351" name="all_1_1_2"/>
    <protectedRange sqref="C359:C362 C369:C384 C364:C367" name="all_1_1_1_1"/>
    <protectedRange sqref="C618:C619" name="all_3_1"/>
    <protectedRange sqref="B604 B607:B608" name="All1_1"/>
    <protectedRange sqref="B599:D600 C604:D604 B610:D611 B602:D603 B597:D597 B596:E596 B605:D606 C607:D608" name="all_4_2"/>
    <protectedRange sqref="C583:C584 C588 C586" name="all_4_3"/>
    <protectedRange sqref="D402:D404 B402:B404" name="all_4_4"/>
    <protectedRange sqref="E411 D410:D412" name="all_4_1_1"/>
    <protectedRange sqref="B418:B420" name="all_4_5"/>
    <protectedRange sqref="E540:E545 B527:E532 H527:H532 M540:M545 K527:M532" name="all_6_1"/>
    <protectedRange sqref="D539:D543 D545 B540:C545 L539:L543 L545 K540:K545 H540:H545" name="all_6_2"/>
    <protectedRange sqref="B553:E558 H553:H558 K553:M558" name="all_6_3"/>
    <protectedRange sqref="C368:D368 C385 B363:C363" name="all_1_2"/>
    <protectedRange sqref="B506:B510" name="all_1_3_1"/>
    <protectedRange sqref="C506:C510" name="all_1_3_1_2"/>
    <protectedRange sqref="D506:D510" name="all_1_3_1_3"/>
    <protectedRange sqref="E506:E510" name="all_1_3_1_4"/>
    <protectedRange sqref="B363 B367 B385" name="all_1_2_2"/>
    <protectedRange sqref="B359:B362 B364:B366 B368:B384" name="all_1_1_1"/>
    <protectedRange sqref="I394:I396" name="all_4_3_1"/>
    <protectedRange sqref="C410:C412" name="all_4_1_2"/>
  </protectedRanges>
  <mergeCells count="28">
    <mergeCell ref="A521:E521"/>
    <mergeCell ref="L594:L595"/>
    <mergeCell ref="M594:N594"/>
    <mergeCell ref="A320:E320"/>
    <mergeCell ref="B322:C322"/>
    <mergeCell ref="D322:E322"/>
    <mergeCell ref="A389:E389"/>
    <mergeCell ref="A482:A483"/>
    <mergeCell ref="B482:C482"/>
    <mergeCell ref="D482:E482"/>
    <mergeCell ref="A256:A257"/>
    <mergeCell ref="B256:C256"/>
    <mergeCell ref="D256:E256"/>
    <mergeCell ref="A276:A277"/>
    <mergeCell ref="B276:C276"/>
    <mergeCell ref="D276:E276"/>
    <mergeCell ref="A216:A217"/>
    <mergeCell ref="B216:C216"/>
    <mergeCell ref="D216:E216"/>
    <mergeCell ref="A236:A237"/>
    <mergeCell ref="B236:C236"/>
    <mergeCell ref="D236:E236"/>
    <mergeCell ref="J121:K121"/>
    <mergeCell ref="A2:E2"/>
    <mergeCell ref="D5:D19"/>
    <mergeCell ref="A29:B29"/>
    <mergeCell ref="A39:E39"/>
    <mergeCell ref="A43:E43"/>
  </mergeCells>
  <pageMargins left="0.70866141732283472" right="0.70866141732283472" top="0.74803149606299213" bottom="0.55118110236220474" header="0.31496062992125984" footer="0.31496062992125984"/>
  <pageSetup paperSize="9" scale="75" orientation="portrait" r:id="rId1"/>
  <headerFooter>
    <oddFooter>&amp;C&amp;P</oddFooter>
  </headerFooter>
  <rowBreaks count="14" manualBreakCount="14">
    <brk id="37" max="4" man="1"/>
    <brk id="76" max="4" man="1"/>
    <brk id="109" max="4" man="1"/>
    <brk id="155" max="4" man="1"/>
    <brk id="212" max="4" man="1"/>
    <brk id="252" max="4" man="1"/>
    <brk id="301" max="4" man="1"/>
    <brk id="353" max="4" man="1"/>
    <brk id="386" max="4" man="1"/>
    <brk id="421" max="4" man="1"/>
    <brk id="468" max="4" man="1"/>
    <brk id="494" max="4" man="1"/>
    <brk id="519" max="4" man="1"/>
    <brk id="578" max="4" man="1"/>
  </rowBreaks>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57"/>
  <sheetViews>
    <sheetView rightToLeft="1" view="pageBreakPreview" topLeftCell="A386" zoomScale="90" zoomScaleSheetLayoutView="90" workbookViewId="0">
      <selection activeCell="H18" sqref="H18"/>
    </sheetView>
  </sheetViews>
  <sheetFormatPr defaultColWidth="9" defaultRowHeight="15"/>
  <cols>
    <col min="1" max="1" width="24.5703125" style="1696" customWidth="1"/>
    <col min="2" max="2" width="11.42578125" style="2041" customWidth="1"/>
    <col min="3" max="3" width="12.85546875" style="2042" customWidth="1"/>
    <col min="4" max="4" width="11.42578125" style="2041" customWidth="1"/>
    <col min="5" max="5" width="11.7109375" style="2041" customWidth="1"/>
    <col min="6" max="6" width="8.7109375" style="1696" customWidth="1"/>
    <col min="7" max="7" width="6.42578125" style="1696" customWidth="1"/>
    <col min="8" max="8" width="9" style="1696"/>
    <col min="9" max="9" width="10.28515625" style="1696" bestFit="1" customWidth="1"/>
    <col min="10" max="10" width="9.42578125" style="1696" customWidth="1"/>
    <col min="11" max="12" width="10.28515625" style="1696" customWidth="1"/>
    <col min="13" max="17" width="11.5703125" style="1696" customWidth="1"/>
    <col min="18" max="16384" width="9" style="1696"/>
  </cols>
  <sheetData>
    <row r="1" spans="1:6" ht="24.75" customHeight="1">
      <c r="A1" s="2036" t="s">
        <v>1620</v>
      </c>
      <c r="B1" s="2037"/>
      <c r="C1" s="2038"/>
      <c r="D1" s="2037"/>
      <c r="E1" s="2037"/>
      <c r="F1" s="2039"/>
    </row>
    <row r="2" spans="1:6" ht="391.5" customHeight="1">
      <c r="A2" s="2856" t="s">
        <v>1822</v>
      </c>
      <c r="B2" s="2857"/>
      <c r="C2" s="2857"/>
      <c r="D2" s="2857"/>
      <c r="E2" s="2857"/>
      <c r="F2" s="2040"/>
    </row>
    <row r="3" spans="1:6" ht="29.25" customHeight="1">
      <c r="A3" s="2036" t="s">
        <v>1823</v>
      </c>
    </row>
    <row r="4" spans="1:6" ht="153" customHeight="1">
      <c r="A4" s="2858" t="s">
        <v>1824</v>
      </c>
      <c r="B4" s="2859"/>
      <c r="C4" s="2859"/>
      <c r="D4" s="2859"/>
      <c r="E4" s="2859"/>
    </row>
    <row r="6" spans="1:6" ht="33.75" customHeight="1">
      <c r="B6" s="2043"/>
      <c r="C6" s="2044"/>
      <c r="D6" s="2043"/>
      <c r="E6" s="2043"/>
      <c r="F6" s="2045"/>
    </row>
    <row r="7" spans="1:6">
      <c r="A7" s="2046" t="s">
        <v>1825</v>
      </c>
      <c r="B7" s="2047"/>
      <c r="C7" s="2048"/>
      <c r="D7" s="2047"/>
      <c r="E7" s="2047"/>
    </row>
    <row r="8" spans="1:6">
      <c r="A8" s="2049" t="s">
        <v>1826</v>
      </c>
      <c r="B8" s="2050" t="s">
        <v>1827</v>
      </c>
      <c r="C8" s="2050" t="s">
        <v>1828</v>
      </c>
      <c r="D8" s="2050" t="s">
        <v>273</v>
      </c>
    </row>
    <row r="9" spans="1:6">
      <c r="A9" s="2051" t="s">
        <v>285</v>
      </c>
      <c r="B9" s="2052">
        <v>30000.137754300002</v>
      </c>
      <c r="C9" s="2053">
        <v>77700</v>
      </c>
      <c r="D9" s="2054">
        <v>100</v>
      </c>
    </row>
    <row r="10" spans="1:6">
      <c r="A10" s="2055"/>
      <c r="B10" s="2056"/>
      <c r="C10" s="2057"/>
      <c r="D10" s="2058"/>
    </row>
    <row r="11" spans="1:6">
      <c r="A11" s="2059" t="s">
        <v>289</v>
      </c>
      <c r="B11" s="2060">
        <v>26000.11938706</v>
      </c>
      <c r="C11" s="2061">
        <v>67340</v>
      </c>
      <c r="D11" s="2062">
        <v>86.67</v>
      </c>
    </row>
    <row r="12" spans="1:6">
      <c r="A12" s="2059" t="s">
        <v>1829</v>
      </c>
      <c r="B12" s="2060">
        <v>1500.0068877149999</v>
      </c>
      <c r="C12" s="2061">
        <v>3885</v>
      </c>
      <c r="D12" s="2062">
        <v>5</v>
      </c>
    </row>
    <row r="13" spans="1:6">
      <c r="A13" s="2059" t="s">
        <v>1830</v>
      </c>
      <c r="B13" s="2060">
        <v>1000.00459181</v>
      </c>
      <c r="C13" s="2061">
        <v>2590</v>
      </c>
      <c r="D13" s="2062">
        <v>3.33</v>
      </c>
    </row>
    <row r="14" spans="1:6">
      <c r="A14" s="2059" t="s">
        <v>1831</v>
      </c>
      <c r="B14" s="2060">
        <v>650.19603575600001</v>
      </c>
      <c r="C14" s="2061">
        <v>1684</v>
      </c>
      <c r="D14" s="2062">
        <v>2.17</v>
      </c>
    </row>
    <row r="15" spans="1:6">
      <c r="A15" s="2059" t="s">
        <v>1832</v>
      </c>
      <c r="B15" s="2063">
        <v>449.809015235</v>
      </c>
      <c r="C15" s="2064">
        <v>1165</v>
      </c>
      <c r="D15" s="2065">
        <v>1.5</v>
      </c>
    </row>
    <row r="16" spans="1:6">
      <c r="A16" s="2059" t="s">
        <v>1833</v>
      </c>
      <c r="B16" s="2060">
        <v>300.00137754299999</v>
      </c>
      <c r="C16" s="2061">
        <v>777</v>
      </c>
      <c r="D16" s="2062">
        <v>1</v>
      </c>
    </row>
    <row r="17" spans="1:5">
      <c r="A17" s="2066" t="s">
        <v>1834</v>
      </c>
      <c r="B17" s="2067">
        <v>100.000459181</v>
      </c>
      <c r="C17" s="2068">
        <v>259</v>
      </c>
      <c r="D17" s="2069">
        <v>0.33</v>
      </c>
    </row>
    <row r="18" spans="1:5">
      <c r="A18" s="2070" t="s">
        <v>1835</v>
      </c>
      <c r="B18" s="2071"/>
      <c r="C18" s="2072"/>
      <c r="D18" s="2071"/>
      <c r="E18" s="2071"/>
    </row>
    <row r="19" spans="1:5">
      <c r="A19" s="2070" t="s">
        <v>1836</v>
      </c>
      <c r="B19" s="2071"/>
      <c r="C19" s="2072"/>
      <c r="D19" s="2071"/>
      <c r="E19" s="2071"/>
    </row>
    <row r="20" spans="1:5">
      <c r="A20" s="2073"/>
      <c r="B20" s="2071"/>
      <c r="C20" s="2072"/>
      <c r="D20" s="2071"/>
      <c r="E20" s="2071"/>
    </row>
    <row r="21" spans="1:5">
      <c r="A21" s="2046" t="s">
        <v>1837</v>
      </c>
    </row>
    <row r="22" spans="1:5">
      <c r="A22" s="2074"/>
      <c r="C22" s="2041"/>
    </row>
    <row r="36" spans="1:17" ht="87.75" customHeight="1">
      <c r="A36" s="2075" t="s">
        <v>1838</v>
      </c>
      <c r="C36" s="2041"/>
      <c r="H36" s="2076"/>
    </row>
    <row r="37" spans="1:17" ht="160.5" customHeight="1">
      <c r="A37" s="2077" t="s">
        <v>1839</v>
      </c>
    </row>
    <row r="38" spans="1:17" ht="185.25" customHeight="1">
      <c r="A38" s="2860" t="s">
        <v>1840</v>
      </c>
      <c r="B38" s="2861"/>
      <c r="C38" s="2861"/>
      <c r="D38" s="2861"/>
      <c r="E38" s="2861"/>
    </row>
    <row r="39" spans="1:17">
      <c r="A39" s="2078"/>
      <c r="B39" s="2079"/>
      <c r="C39" s="2079"/>
      <c r="D39" s="2079"/>
      <c r="E39" s="2079"/>
    </row>
    <row r="40" spans="1:17">
      <c r="A40" s="2080" t="s">
        <v>1841</v>
      </c>
      <c r="B40" s="1781"/>
      <c r="C40" s="2081"/>
      <c r="D40" s="1781"/>
      <c r="E40" s="1781"/>
    </row>
    <row r="41" spans="1:17" ht="27.75" customHeight="1">
      <c r="A41" s="2862" t="s">
        <v>1842</v>
      </c>
      <c r="B41" s="2862"/>
      <c r="C41" s="2862"/>
      <c r="D41" s="2862"/>
      <c r="E41" s="2862"/>
    </row>
    <row r="42" spans="1:17">
      <c r="A42" s="2082"/>
      <c r="B42" s="1781"/>
      <c r="C42" s="2081"/>
      <c r="D42" s="1781"/>
      <c r="E42" s="1781"/>
    </row>
    <row r="43" spans="1:17">
      <c r="A43" s="2082"/>
      <c r="B43" s="1781"/>
      <c r="C43" s="2081"/>
      <c r="D43" s="1781"/>
      <c r="E43" s="1781"/>
      <c r="I43" s="2863" t="s">
        <v>235</v>
      </c>
      <c r="J43" s="2865" t="s">
        <v>1843</v>
      </c>
      <c r="K43" s="2865" t="s">
        <v>1844</v>
      </c>
      <c r="L43" s="2865" t="s">
        <v>1845</v>
      </c>
      <c r="M43" s="2865" t="s">
        <v>1846</v>
      </c>
      <c r="N43" s="2870" t="s">
        <v>1847</v>
      </c>
      <c r="O43" s="2870" t="s">
        <v>1848</v>
      </c>
      <c r="P43" s="2865" t="s">
        <v>1849</v>
      </c>
      <c r="Q43" s="2865" t="s">
        <v>1850</v>
      </c>
    </row>
    <row r="44" spans="1:17">
      <c r="A44" s="2082"/>
      <c r="B44" s="1781"/>
      <c r="C44" s="2081"/>
      <c r="D44" s="1781"/>
      <c r="E44" s="1781"/>
      <c r="I44" s="2864"/>
      <c r="J44" s="2869"/>
      <c r="K44" s="2869"/>
      <c r="L44" s="2866"/>
      <c r="M44" s="2866"/>
      <c r="N44" s="2871"/>
      <c r="O44" s="2871"/>
      <c r="P44" s="2866"/>
      <c r="Q44" s="2866"/>
    </row>
    <row r="45" spans="1:17">
      <c r="A45" s="2082"/>
      <c r="B45" s="1781"/>
      <c r="C45" s="2081"/>
      <c r="D45" s="1781"/>
      <c r="E45" s="1781"/>
      <c r="I45" s="1825" t="s">
        <v>219</v>
      </c>
      <c r="J45" s="2083">
        <v>14.32</v>
      </c>
      <c r="K45" s="2084">
        <v>24.259758064516127</v>
      </c>
      <c r="L45" s="2084">
        <v>12.749963535444046</v>
      </c>
      <c r="M45" s="2084">
        <v>24.755878136200717</v>
      </c>
      <c r="N45" s="2084">
        <v>11.295430107526881</v>
      </c>
      <c r="O45" s="2084">
        <v>25.234946236559143</v>
      </c>
      <c r="P45" s="2085">
        <v>16.266645161290324</v>
      </c>
      <c r="Q45" s="2084">
        <v>22.821048387096777</v>
      </c>
    </row>
    <row r="46" spans="1:17">
      <c r="A46" s="2082"/>
      <c r="B46" s="1781"/>
      <c r="C46" s="2081"/>
      <c r="D46" s="1781"/>
      <c r="E46" s="1781"/>
      <c r="I46" s="1825" t="s">
        <v>220</v>
      </c>
      <c r="J46" s="2083">
        <v>15.995443121693125</v>
      </c>
      <c r="K46" s="2084">
        <v>27.336832010582015</v>
      </c>
      <c r="L46" s="2084">
        <v>15.43459959215167</v>
      </c>
      <c r="M46" s="2084">
        <v>27.713095238095232</v>
      </c>
      <c r="N46" s="2084">
        <v>14.006369047619048</v>
      </c>
      <c r="O46" s="2084">
        <v>28.58369047619048</v>
      </c>
      <c r="P46" s="2085">
        <v>17.350982142857141</v>
      </c>
      <c r="Q46" s="2084">
        <v>25.580535714285716</v>
      </c>
    </row>
    <row r="47" spans="1:17">
      <c r="A47" s="2082"/>
      <c r="B47" s="1781"/>
      <c r="C47" s="2081"/>
      <c r="D47" s="1781"/>
      <c r="E47" s="1781"/>
      <c r="I47" s="1825" t="s">
        <v>221</v>
      </c>
      <c r="J47" s="2083">
        <v>18.636532258064516</v>
      </c>
      <c r="K47" s="2084">
        <v>30.116935483870972</v>
      </c>
      <c r="L47" s="2084">
        <v>18.436081055854242</v>
      </c>
      <c r="M47" s="2084">
        <v>32.886584229390678</v>
      </c>
      <c r="N47" s="2084">
        <v>16.801989247311827</v>
      </c>
      <c r="O47" s="2084">
        <v>32.90478494623656</v>
      </c>
      <c r="P47" s="2085">
        <v>19.727548387096778</v>
      </c>
      <c r="Q47" s="2084">
        <v>28.205003225806454</v>
      </c>
    </row>
    <row r="48" spans="1:17">
      <c r="A48" s="2082"/>
      <c r="B48" s="1781"/>
      <c r="C48" s="2081"/>
      <c r="D48" s="1781"/>
      <c r="E48" s="1781"/>
      <c r="I48" s="1825" t="s">
        <v>1851</v>
      </c>
      <c r="J48" s="2083">
        <v>22.661000000000005</v>
      </c>
      <c r="K48" s="2084">
        <v>34.271250000000002</v>
      </c>
      <c r="L48" s="2084">
        <v>22.578935956790119</v>
      </c>
      <c r="M48" s="2084">
        <v>36.758851851851851</v>
      </c>
      <c r="N48" s="2084">
        <v>21.530833333333334</v>
      </c>
      <c r="O48" s="2084">
        <v>36.980333333333334</v>
      </c>
      <c r="P48" s="2085">
        <v>23.338270833333333</v>
      </c>
      <c r="Q48" s="2084">
        <v>32.077562499999999</v>
      </c>
    </row>
    <row r="49" spans="1:17">
      <c r="A49" s="2082"/>
      <c r="B49" s="1781"/>
      <c r="C49" s="2081"/>
      <c r="D49" s="1781"/>
      <c r="E49" s="1781"/>
      <c r="I49" s="1825" t="s">
        <v>223</v>
      </c>
      <c r="J49" s="2083">
        <v>25.474274193548386</v>
      </c>
      <c r="K49" s="2084">
        <v>38.282419354838716</v>
      </c>
      <c r="L49" s="2084">
        <v>26.405256869772998</v>
      </c>
      <c r="M49" s="2084">
        <v>41.05261648745519</v>
      </c>
      <c r="N49" s="2084">
        <v>25.312741935483871</v>
      </c>
      <c r="O49" s="2084">
        <v>41.068010752688174</v>
      </c>
      <c r="P49" s="2085">
        <v>26.227773081201338</v>
      </c>
      <c r="Q49" s="2084">
        <v>36.296640155728589</v>
      </c>
    </row>
    <row r="50" spans="1:17">
      <c r="A50" s="2082"/>
      <c r="B50" s="1781"/>
      <c r="C50" s="2081"/>
      <c r="D50" s="1781"/>
      <c r="E50" s="1781"/>
      <c r="I50" s="1825" t="s">
        <v>224</v>
      </c>
      <c r="J50" s="2083">
        <v>28.967554263565894</v>
      </c>
      <c r="K50" s="2084">
        <v>40.717155038759685</v>
      </c>
      <c r="L50" s="2084">
        <v>29.418882187196559</v>
      </c>
      <c r="M50" s="2084">
        <v>43.312987654320999</v>
      </c>
      <c r="N50" s="2084">
        <v>28.4120925925926</v>
      </c>
      <c r="O50" s="2084">
        <v>43.49151282051281</v>
      </c>
      <c r="P50" s="2085">
        <v>30.007375000000007</v>
      </c>
      <c r="Q50" s="2084">
        <v>37.957361111111112</v>
      </c>
    </row>
    <row r="51" spans="1:17">
      <c r="A51" s="2082"/>
      <c r="B51" s="1781"/>
      <c r="C51" s="2081"/>
      <c r="D51" s="1781"/>
      <c r="E51" s="1781"/>
      <c r="I51" s="1825" t="s">
        <v>225</v>
      </c>
      <c r="J51" s="2083">
        <v>31.130322580645164</v>
      </c>
      <c r="K51" s="2084">
        <v>42.323790322580649</v>
      </c>
      <c r="L51" s="2084">
        <v>30.938547361608919</v>
      </c>
      <c r="M51" s="2084">
        <v>43.933010752688169</v>
      </c>
      <c r="N51" s="2084">
        <v>30.716034408602155</v>
      </c>
      <c r="O51" s="2084">
        <v>44.37190967741936</v>
      </c>
      <c r="P51" s="2085">
        <v>30.988709677419354</v>
      </c>
      <c r="Q51" s="2084">
        <v>39.581129032258069</v>
      </c>
    </row>
    <row r="52" spans="1:17">
      <c r="A52" s="2082"/>
      <c r="B52" s="1781"/>
      <c r="C52" s="2081"/>
      <c r="D52" s="1781"/>
      <c r="E52" s="1781"/>
      <c r="I52" s="1825" t="s">
        <v>226</v>
      </c>
      <c r="J52" s="2083">
        <v>30.823467741935481</v>
      </c>
      <c r="K52" s="2084">
        <v>43.725725806451614</v>
      </c>
      <c r="L52" s="2084">
        <v>31.315805207088811</v>
      </c>
      <c r="M52" s="2084">
        <v>43.665268817204307</v>
      </c>
      <c r="N52" s="2084">
        <v>29.955806451612901</v>
      </c>
      <c r="O52" s="2084">
        <v>44.616182795698926</v>
      </c>
      <c r="P52" s="2085">
        <v>31.937177419354843</v>
      </c>
      <c r="Q52" s="2084">
        <v>41.038467741935484</v>
      </c>
    </row>
    <row r="53" spans="1:17">
      <c r="A53" s="2082"/>
      <c r="B53" s="1781"/>
      <c r="C53" s="2081"/>
      <c r="D53" s="1781"/>
      <c r="E53" s="1781"/>
      <c r="I53" s="1825" t="s">
        <v>227</v>
      </c>
      <c r="J53" s="2083">
        <v>27.449666666666673</v>
      </c>
      <c r="K53" s="2084">
        <v>40.683416666666666</v>
      </c>
      <c r="L53" s="2084">
        <v>28.216119047619046</v>
      </c>
      <c r="M53" s="2084">
        <v>41.536156084656085</v>
      </c>
      <c r="N53" s="2084">
        <v>26.343277777777782</v>
      </c>
      <c r="O53" s="2084">
        <v>42.05661111111111</v>
      </c>
      <c r="P53" s="2085">
        <v>30.244916666666661</v>
      </c>
      <c r="Q53" s="2084">
        <v>38.113416666666666</v>
      </c>
    </row>
    <row r="54" spans="1:17">
      <c r="A54" s="2082"/>
      <c r="B54" s="1781"/>
      <c r="C54" s="2081"/>
      <c r="D54" s="1781"/>
      <c r="E54" s="1781"/>
      <c r="I54" s="1825" t="s">
        <v>228</v>
      </c>
      <c r="J54" s="2083">
        <v>24.930806451612906</v>
      </c>
      <c r="K54" s="2084">
        <v>35.965000000000003</v>
      </c>
      <c r="L54" s="2084">
        <v>24.44817539650149</v>
      </c>
      <c r="M54" s="2084">
        <v>37.400768755407242</v>
      </c>
      <c r="N54" s="2084">
        <v>23.31881720430108</v>
      </c>
      <c r="O54" s="2084">
        <v>37.732311827956991</v>
      </c>
      <c r="P54" s="2085">
        <v>27.692197580645161</v>
      </c>
      <c r="Q54" s="2084">
        <v>34.192016129032254</v>
      </c>
    </row>
    <row r="55" spans="1:17">
      <c r="A55" s="2082"/>
      <c r="B55" s="1781"/>
      <c r="C55" s="2081"/>
      <c r="D55" s="1781"/>
      <c r="E55" s="1781"/>
      <c r="I55" s="1825" t="s">
        <v>229</v>
      </c>
      <c r="J55" s="2083">
        <v>19.809083333333334</v>
      </c>
      <c r="K55" s="2084">
        <v>30.699499999999997</v>
      </c>
      <c r="L55" s="2084">
        <v>18.592611882716049</v>
      </c>
      <c r="M55" s="2084">
        <v>30.194518518518521</v>
      </c>
      <c r="N55" s="2084">
        <v>18.015722222222223</v>
      </c>
      <c r="O55" s="2084">
        <v>30.757722222222224</v>
      </c>
      <c r="P55" s="2085">
        <v>23.596016025641028</v>
      </c>
      <c r="Q55" s="2084">
        <v>29.158580128205131</v>
      </c>
    </row>
    <row r="56" spans="1:17">
      <c r="A56" s="2086"/>
      <c r="B56" s="1781"/>
      <c r="C56" s="2081"/>
      <c r="D56" s="1781"/>
      <c r="E56" s="1781"/>
      <c r="I56" s="1981" t="s">
        <v>230</v>
      </c>
      <c r="J56" s="2087">
        <v>15.188155913978495</v>
      </c>
      <c r="K56" s="2088">
        <v>26.663306451612904</v>
      </c>
      <c r="L56" s="2088">
        <v>13.620466323178016</v>
      </c>
      <c r="M56" s="2088">
        <v>26.552508960573473</v>
      </c>
      <c r="N56" s="2088">
        <v>12.881935483870967</v>
      </c>
      <c r="O56" s="2088">
        <v>26.711505376344089</v>
      </c>
      <c r="P56" s="2089">
        <v>19.402597507331379</v>
      </c>
      <c r="Q56" s="2088">
        <v>24.930077712609965</v>
      </c>
    </row>
    <row r="57" spans="1:17">
      <c r="A57" s="2086"/>
      <c r="B57" s="1781"/>
      <c r="C57" s="2081"/>
      <c r="D57" s="1781"/>
      <c r="E57" s="1781"/>
    </row>
    <row r="58" spans="1:17">
      <c r="A58" s="2086"/>
      <c r="B58" s="1781"/>
      <c r="C58" s="2081"/>
      <c r="D58" s="1781"/>
      <c r="E58" s="1781"/>
    </row>
    <row r="59" spans="1:17">
      <c r="A59" s="2086"/>
      <c r="B59" s="1781"/>
      <c r="C59" s="2081"/>
      <c r="D59" s="1781"/>
      <c r="E59" s="1781"/>
    </row>
    <row r="60" spans="1:17">
      <c r="A60" s="2086"/>
      <c r="B60" s="1781"/>
      <c r="C60" s="2081"/>
      <c r="D60" s="1781"/>
      <c r="E60" s="1781"/>
    </row>
    <row r="62" spans="1:17">
      <c r="A62" s="2080" t="s">
        <v>1852</v>
      </c>
      <c r="B62" s="1718"/>
      <c r="C62" s="2090"/>
      <c r="D62" s="1718"/>
      <c r="E62" s="1718"/>
      <c r="F62" s="1778"/>
      <c r="G62" s="1778"/>
    </row>
    <row r="63" spans="1:17" ht="15" customHeight="1">
      <c r="A63" s="2091" t="s">
        <v>1853</v>
      </c>
      <c r="B63" s="2092"/>
      <c r="C63" s="2093"/>
      <c r="D63" s="2092"/>
      <c r="E63" s="2092"/>
      <c r="F63" s="1801"/>
      <c r="G63" s="1801"/>
    </row>
    <row r="64" spans="1:17" ht="26.25" customHeight="1">
      <c r="A64" s="1979" t="s">
        <v>235</v>
      </c>
      <c r="B64" s="1815" t="s">
        <v>1854</v>
      </c>
      <c r="C64" s="1815" t="s">
        <v>1855</v>
      </c>
      <c r="D64" s="1815" t="s">
        <v>1856</v>
      </c>
      <c r="E64" s="1815" t="s">
        <v>1857</v>
      </c>
      <c r="F64" s="2094"/>
      <c r="G64" s="2094"/>
    </row>
    <row r="65" spans="1:9">
      <c r="A65" s="1825" t="s">
        <v>219</v>
      </c>
      <c r="B65" s="2095">
        <v>8</v>
      </c>
      <c r="C65" s="2096">
        <v>14.32</v>
      </c>
      <c r="D65" s="2095">
        <v>30.2</v>
      </c>
      <c r="E65" s="2097">
        <v>24.259758064516127</v>
      </c>
    </row>
    <row r="66" spans="1:9">
      <c r="A66" s="1825" t="s">
        <v>220</v>
      </c>
      <c r="B66" s="2095">
        <v>7.3</v>
      </c>
      <c r="C66" s="2096">
        <v>15.995443121693125</v>
      </c>
      <c r="D66" s="2095">
        <v>36.6</v>
      </c>
      <c r="E66" s="2097">
        <v>27.336832010582015</v>
      </c>
    </row>
    <row r="67" spans="1:9">
      <c r="A67" s="1825" t="s">
        <v>221</v>
      </c>
      <c r="B67" s="2095">
        <v>11.9</v>
      </c>
      <c r="C67" s="2096">
        <v>18.636532258064516</v>
      </c>
      <c r="D67" s="2095">
        <v>41.3</v>
      </c>
      <c r="E67" s="2097">
        <v>30.116935483870972</v>
      </c>
    </row>
    <row r="68" spans="1:9">
      <c r="A68" s="1825" t="s">
        <v>1851</v>
      </c>
      <c r="B68" s="2095">
        <v>15.77</v>
      </c>
      <c r="C68" s="2096">
        <v>22.661000000000005</v>
      </c>
      <c r="D68" s="2095">
        <v>44.34</v>
      </c>
      <c r="E68" s="2097">
        <v>34.271250000000002</v>
      </c>
    </row>
    <row r="69" spans="1:9">
      <c r="A69" s="1825" t="s">
        <v>223</v>
      </c>
      <c r="B69" s="2095">
        <v>18.8</v>
      </c>
      <c r="C69" s="2096">
        <v>25.474274193548386</v>
      </c>
      <c r="D69" s="2095">
        <v>45.9</v>
      </c>
      <c r="E69" s="2097">
        <v>38.282419354838716</v>
      </c>
    </row>
    <row r="70" spans="1:9">
      <c r="A70" s="1825" t="s">
        <v>224</v>
      </c>
      <c r="B70" s="2095">
        <v>19.3</v>
      </c>
      <c r="C70" s="2096">
        <v>28.967554263565894</v>
      </c>
      <c r="D70" s="2095">
        <v>49</v>
      </c>
      <c r="E70" s="2097">
        <v>40.717155038759685</v>
      </c>
    </row>
    <row r="71" spans="1:9">
      <c r="A71" s="1825" t="s">
        <v>225</v>
      </c>
      <c r="B71" s="2095">
        <v>25.3</v>
      </c>
      <c r="C71" s="2096">
        <v>31.130322580645164</v>
      </c>
      <c r="D71" s="2095">
        <v>48.980000000000004</v>
      </c>
      <c r="E71" s="2097">
        <v>42.323790322580649</v>
      </c>
    </row>
    <row r="72" spans="1:9">
      <c r="A72" s="1825" t="s">
        <v>226</v>
      </c>
      <c r="B72" s="2095">
        <v>26.14</v>
      </c>
      <c r="C72" s="2096">
        <v>30.823467741935481</v>
      </c>
      <c r="D72" s="2095">
        <v>48.35</v>
      </c>
      <c r="E72" s="2097">
        <v>43.725725806451614</v>
      </c>
    </row>
    <row r="73" spans="1:9">
      <c r="A73" s="1825" t="s">
        <v>227</v>
      </c>
      <c r="B73" s="2095">
        <v>21.68</v>
      </c>
      <c r="C73" s="2096">
        <v>27.449666666666673</v>
      </c>
      <c r="D73" s="2095">
        <v>47.5</v>
      </c>
      <c r="E73" s="2097">
        <v>40.683416666666666</v>
      </c>
    </row>
    <row r="74" spans="1:9">
      <c r="A74" s="1825" t="s">
        <v>228</v>
      </c>
      <c r="B74" s="2095">
        <v>18.04</v>
      </c>
      <c r="C74" s="2096">
        <v>24.930806451612906</v>
      </c>
      <c r="D74" s="2095">
        <v>42.19</v>
      </c>
      <c r="E74" s="2097">
        <v>35.965000000000003</v>
      </c>
    </row>
    <row r="75" spans="1:9">
      <c r="A75" s="1825" t="s">
        <v>229</v>
      </c>
      <c r="B75" s="2095">
        <v>10.16</v>
      </c>
      <c r="C75" s="2096">
        <v>19.809083333333334</v>
      </c>
      <c r="D75" s="2095">
        <v>39.9</v>
      </c>
      <c r="E75" s="2097">
        <v>30.699499999999997</v>
      </c>
    </row>
    <row r="76" spans="1:9">
      <c r="A76" s="1981" t="s">
        <v>230</v>
      </c>
      <c r="B76" s="2098">
        <v>5.8500000000000005</v>
      </c>
      <c r="C76" s="2099">
        <v>15.188155913978495</v>
      </c>
      <c r="D76" s="2098">
        <v>32.25</v>
      </c>
      <c r="E76" s="2100">
        <v>26.663306451612904</v>
      </c>
    </row>
    <row r="77" spans="1:9">
      <c r="A77" s="2101" t="s">
        <v>1858</v>
      </c>
      <c r="B77" s="2092"/>
      <c r="C77" s="2093"/>
      <c r="D77" s="2092"/>
      <c r="E77" s="2092"/>
      <c r="I77" s="2102"/>
    </row>
    <row r="78" spans="1:9" ht="15.75">
      <c r="A78" s="2103"/>
      <c r="B78" s="2104"/>
      <c r="C78" s="2105"/>
      <c r="D78" s="2104"/>
      <c r="E78" s="2104"/>
      <c r="F78" s="1801"/>
      <c r="G78" s="1801"/>
      <c r="I78" s="2102"/>
    </row>
    <row r="79" spans="1:9">
      <c r="A79" s="2080" t="s">
        <v>1859</v>
      </c>
      <c r="B79" s="2092"/>
      <c r="C79" s="2093"/>
      <c r="D79" s="2092"/>
      <c r="E79" s="2092"/>
      <c r="F79" s="1801"/>
      <c r="G79" s="1801"/>
    </row>
    <row r="80" spans="1:9">
      <c r="A80" s="2091" t="s">
        <v>1853</v>
      </c>
      <c r="B80" s="1780"/>
      <c r="C80" s="2106"/>
      <c r="D80" s="1780"/>
      <c r="E80" s="1780"/>
      <c r="F80" s="1778"/>
      <c r="G80" s="1778"/>
    </row>
    <row r="81" spans="1:7" ht="26.25" customHeight="1">
      <c r="A81" s="2107" t="s">
        <v>235</v>
      </c>
      <c r="B81" s="2108" t="s">
        <v>1854</v>
      </c>
      <c r="C81" s="1815" t="s">
        <v>1855</v>
      </c>
      <c r="D81" s="2108" t="s">
        <v>1856</v>
      </c>
      <c r="E81" s="2108" t="s">
        <v>1857</v>
      </c>
      <c r="F81" s="1801"/>
      <c r="G81" s="1801"/>
    </row>
    <row r="82" spans="1:7">
      <c r="A82" s="2109" t="s">
        <v>219</v>
      </c>
      <c r="B82" s="2095">
        <v>7.5</v>
      </c>
      <c r="C82" s="2095">
        <v>12.749963535444046</v>
      </c>
      <c r="D82" s="2095">
        <v>30.64</v>
      </c>
      <c r="E82" s="2095">
        <v>24.755878136200717</v>
      </c>
    </row>
    <row r="83" spans="1:7">
      <c r="A83" s="1818" t="s">
        <v>220</v>
      </c>
      <c r="B83" s="2095">
        <v>4.0600000000000005</v>
      </c>
      <c r="C83" s="2095">
        <v>15.43459959215167</v>
      </c>
      <c r="D83" s="2095">
        <v>35.61</v>
      </c>
      <c r="E83" s="2095">
        <v>27.713095238095232</v>
      </c>
    </row>
    <row r="84" spans="1:7">
      <c r="A84" s="1818" t="s">
        <v>221</v>
      </c>
      <c r="B84" s="2095">
        <v>8.6</v>
      </c>
      <c r="C84" s="2095">
        <v>18.436081055854242</v>
      </c>
      <c r="D84" s="2095">
        <v>39.9</v>
      </c>
      <c r="E84" s="2095">
        <v>32.886584229390678</v>
      </c>
    </row>
    <row r="85" spans="1:7">
      <c r="A85" s="1818" t="s">
        <v>1851</v>
      </c>
      <c r="B85" s="2095">
        <v>14.82</v>
      </c>
      <c r="C85" s="2095">
        <v>22.578935956790119</v>
      </c>
      <c r="D85" s="2095">
        <v>44.52</v>
      </c>
      <c r="E85" s="2095">
        <v>36.758851851851851</v>
      </c>
    </row>
    <row r="86" spans="1:7">
      <c r="A86" s="1818" t="s">
        <v>223</v>
      </c>
      <c r="B86" s="2095">
        <v>17.61</v>
      </c>
      <c r="C86" s="2095">
        <v>26.405256869772998</v>
      </c>
      <c r="D86" s="2095">
        <v>47.67</v>
      </c>
      <c r="E86" s="2095">
        <v>41.05261648745519</v>
      </c>
    </row>
    <row r="87" spans="1:7">
      <c r="A87" s="1818" t="s">
        <v>224</v>
      </c>
      <c r="B87" s="2095">
        <v>20.7</v>
      </c>
      <c r="C87" s="2095">
        <v>29.418882187196559</v>
      </c>
      <c r="D87" s="2095">
        <v>49.92</v>
      </c>
      <c r="E87" s="2095">
        <v>43.312987654320999</v>
      </c>
    </row>
    <row r="88" spans="1:7">
      <c r="A88" s="1818" t="s">
        <v>225</v>
      </c>
      <c r="B88" s="2095">
        <v>21.46</v>
      </c>
      <c r="C88" s="2095">
        <v>30.938547361608919</v>
      </c>
      <c r="D88" s="2095">
        <v>49.870000000000005</v>
      </c>
      <c r="E88" s="2095">
        <v>43.933010752688169</v>
      </c>
    </row>
    <row r="89" spans="1:7">
      <c r="A89" s="1818" t="s">
        <v>226</v>
      </c>
      <c r="B89" s="2095">
        <v>22.94</v>
      </c>
      <c r="C89" s="2095">
        <v>31.315805207088811</v>
      </c>
      <c r="D89" s="2095">
        <v>49.76</v>
      </c>
      <c r="E89" s="2095">
        <v>43.665268817204307</v>
      </c>
    </row>
    <row r="90" spans="1:7">
      <c r="A90" s="1818" t="s">
        <v>227</v>
      </c>
      <c r="B90" s="2095">
        <v>23</v>
      </c>
      <c r="C90" s="2095">
        <v>28.216119047619046</v>
      </c>
      <c r="D90" s="2095">
        <v>48.08</v>
      </c>
      <c r="E90" s="2095">
        <v>41.536156084656085</v>
      </c>
    </row>
    <row r="91" spans="1:7">
      <c r="A91" s="1818" t="s">
        <v>228</v>
      </c>
      <c r="B91" s="2095">
        <v>17.91</v>
      </c>
      <c r="C91" s="2095">
        <v>24.44817539650149</v>
      </c>
      <c r="D91" s="2095">
        <v>43.84</v>
      </c>
      <c r="E91" s="2095">
        <v>37.400768755407242</v>
      </c>
    </row>
    <row r="92" spans="1:7">
      <c r="A92" s="1818" t="s">
        <v>229</v>
      </c>
      <c r="B92" s="2095">
        <v>11.08</v>
      </c>
      <c r="C92" s="2095">
        <v>18.592611882716049</v>
      </c>
      <c r="D92" s="2095">
        <v>37.31</v>
      </c>
      <c r="E92" s="2095">
        <v>30.194518518518521</v>
      </c>
    </row>
    <row r="93" spans="1:7">
      <c r="A93" s="2110" t="s">
        <v>230</v>
      </c>
      <c r="B93" s="2098">
        <v>5.62</v>
      </c>
      <c r="C93" s="2098">
        <v>13.620466323178016</v>
      </c>
      <c r="D93" s="2098">
        <v>33.46</v>
      </c>
      <c r="E93" s="2098">
        <v>26.552508960573473</v>
      </c>
    </row>
    <row r="94" spans="1:7" ht="18" customHeight="1">
      <c r="A94" s="2101" t="s">
        <v>1858</v>
      </c>
      <c r="B94" s="1781"/>
      <c r="C94" s="2081"/>
      <c r="D94" s="1781"/>
      <c r="E94" s="1781"/>
    </row>
    <row r="95" spans="1:7">
      <c r="A95" s="2086"/>
      <c r="B95" s="1781"/>
      <c r="C95" s="2081"/>
      <c r="D95" s="1781"/>
      <c r="E95" s="1781"/>
    </row>
    <row r="96" spans="1:7" ht="21.75" customHeight="1">
      <c r="A96" s="2080" t="s">
        <v>1860</v>
      </c>
      <c r="B96" s="1781"/>
      <c r="C96" s="2081"/>
      <c r="D96" s="1781"/>
      <c r="E96" s="1781"/>
    </row>
    <row r="97" spans="1:5" ht="12.75" customHeight="1">
      <c r="A97" s="2091" t="s">
        <v>1853</v>
      </c>
      <c r="B97" s="1781"/>
      <c r="C97" s="2081"/>
      <c r="D97" s="1781"/>
      <c r="E97" s="1781"/>
    </row>
    <row r="98" spans="1:5" ht="26.25" customHeight="1">
      <c r="A98" s="2107" t="s">
        <v>235</v>
      </c>
      <c r="B98" s="1815" t="s">
        <v>1854</v>
      </c>
      <c r="C98" s="1815" t="s">
        <v>1855</v>
      </c>
      <c r="D98" s="1815" t="s">
        <v>1856</v>
      </c>
      <c r="E98" s="1815" t="s">
        <v>1857</v>
      </c>
    </row>
    <row r="99" spans="1:5">
      <c r="A99" s="2109" t="s">
        <v>219</v>
      </c>
      <c r="B99" s="2095">
        <v>4.8</v>
      </c>
      <c r="C99" s="2095">
        <v>11.295430107526881</v>
      </c>
      <c r="D99" s="2095">
        <v>31.1</v>
      </c>
      <c r="E99" s="2095">
        <v>25.234946236559143</v>
      </c>
    </row>
    <row r="100" spans="1:5">
      <c r="A100" s="1818" t="s">
        <v>220</v>
      </c>
      <c r="B100" s="2095">
        <v>5.9</v>
      </c>
      <c r="C100" s="2095">
        <v>14.006369047619048</v>
      </c>
      <c r="D100" s="2095">
        <v>38.6</v>
      </c>
      <c r="E100" s="2095">
        <v>28.58369047619048</v>
      </c>
    </row>
    <row r="101" spans="1:5">
      <c r="A101" s="1818" t="s">
        <v>221</v>
      </c>
      <c r="B101" s="2095">
        <v>10</v>
      </c>
      <c r="C101" s="2095">
        <v>16.801989247311827</v>
      </c>
      <c r="D101" s="2095">
        <v>41.8</v>
      </c>
      <c r="E101" s="2095">
        <v>32.90478494623656</v>
      </c>
    </row>
    <row r="102" spans="1:5">
      <c r="A102" s="1818" t="s">
        <v>1851</v>
      </c>
      <c r="B102" s="2095">
        <v>12.33</v>
      </c>
      <c r="C102" s="2095">
        <v>21.530833333333334</v>
      </c>
      <c r="D102" s="2095">
        <v>45.38</v>
      </c>
      <c r="E102" s="2095">
        <v>36.980333333333334</v>
      </c>
    </row>
    <row r="103" spans="1:5">
      <c r="A103" s="1818" t="s">
        <v>223</v>
      </c>
      <c r="B103" s="2095">
        <v>18.8</v>
      </c>
      <c r="C103" s="2095">
        <v>25.312741935483871</v>
      </c>
      <c r="D103" s="2095">
        <v>47</v>
      </c>
      <c r="E103" s="2095">
        <v>41.068010752688174</v>
      </c>
    </row>
    <row r="104" spans="1:5">
      <c r="A104" s="1818" t="s">
        <v>224</v>
      </c>
      <c r="B104" s="2095">
        <v>23.4</v>
      </c>
      <c r="C104" s="2095">
        <v>28.4120925925926</v>
      </c>
      <c r="D104" s="2095">
        <v>49.2</v>
      </c>
      <c r="E104" s="2095">
        <v>43.49151282051281</v>
      </c>
    </row>
    <row r="105" spans="1:5">
      <c r="A105" s="1818" t="s">
        <v>225</v>
      </c>
      <c r="B105" s="2095">
        <v>23</v>
      </c>
      <c r="C105" s="2095">
        <v>30.716034408602155</v>
      </c>
      <c r="D105" s="2095">
        <v>49.910000000000004</v>
      </c>
      <c r="E105" s="2095">
        <v>44.37190967741936</v>
      </c>
    </row>
    <row r="106" spans="1:5">
      <c r="A106" s="1818" t="s">
        <v>226</v>
      </c>
      <c r="B106" s="2095">
        <v>25.080000000000002</v>
      </c>
      <c r="C106" s="2095">
        <v>29.955806451612901</v>
      </c>
      <c r="D106" s="2095">
        <v>49.03</v>
      </c>
      <c r="E106" s="2095">
        <v>44.616182795698926</v>
      </c>
    </row>
    <row r="107" spans="1:5">
      <c r="A107" s="1818" t="s">
        <v>227</v>
      </c>
      <c r="B107" s="2095">
        <v>21.150000000000002</v>
      </c>
      <c r="C107" s="2095">
        <v>26.343277777777782</v>
      </c>
      <c r="D107" s="2095">
        <v>47.14</v>
      </c>
      <c r="E107" s="2095">
        <v>42.05661111111111</v>
      </c>
    </row>
    <row r="108" spans="1:5">
      <c r="A108" s="1818" t="s">
        <v>228</v>
      </c>
      <c r="B108" s="2095">
        <v>18.46</v>
      </c>
      <c r="C108" s="2095">
        <v>23.31881720430108</v>
      </c>
      <c r="D108" s="2095">
        <v>43.38</v>
      </c>
      <c r="E108" s="2095">
        <v>37.732311827956991</v>
      </c>
    </row>
    <row r="109" spans="1:5">
      <c r="A109" s="1818" t="s">
        <v>229</v>
      </c>
      <c r="B109" s="2095">
        <v>11.32</v>
      </c>
      <c r="C109" s="2095">
        <v>18.015722222222223</v>
      </c>
      <c r="D109" s="2095">
        <v>36.14</v>
      </c>
      <c r="E109" s="2095">
        <v>30.757722222222224</v>
      </c>
    </row>
    <row r="110" spans="1:5">
      <c r="A110" s="2110" t="s">
        <v>230</v>
      </c>
      <c r="B110" s="2098">
        <v>4.2</v>
      </c>
      <c r="C110" s="2098">
        <v>12.881935483870967</v>
      </c>
      <c r="D110" s="2098">
        <v>33.4</v>
      </c>
      <c r="E110" s="2098">
        <v>26.711505376344089</v>
      </c>
    </row>
    <row r="111" spans="1:5" ht="16.5" customHeight="1">
      <c r="A111" s="2101" t="s">
        <v>1858</v>
      </c>
      <c r="B111" s="1781"/>
      <c r="C111" s="2081"/>
      <c r="D111" s="1781"/>
      <c r="E111" s="1781"/>
    </row>
    <row r="112" spans="1:5">
      <c r="A112" s="2082"/>
      <c r="B112" s="1781"/>
      <c r="C112" s="2081"/>
      <c r="D112" s="1781"/>
      <c r="E112" s="1781"/>
    </row>
    <row r="113" spans="1:5">
      <c r="A113" s="2080" t="s">
        <v>1861</v>
      </c>
      <c r="B113" s="1781"/>
      <c r="C113" s="2081"/>
      <c r="D113" s="1781"/>
      <c r="E113" s="1781"/>
    </row>
    <row r="114" spans="1:5" ht="12.75" customHeight="1">
      <c r="A114" s="2091" t="s">
        <v>1853</v>
      </c>
      <c r="B114" s="1781"/>
      <c r="C114" s="2081"/>
      <c r="D114" s="1781"/>
      <c r="E114" s="1781"/>
    </row>
    <row r="115" spans="1:5" ht="26.25" customHeight="1">
      <c r="A115" s="2107" t="s">
        <v>235</v>
      </c>
      <c r="B115" s="1815" t="s">
        <v>1854</v>
      </c>
      <c r="C115" s="1815" t="s">
        <v>1855</v>
      </c>
      <c r="D115" s="1815" t="s">
        <v>1856</v>
      </c>
      <c r="E115" s="1815" t="s">
        <v>1857</v>
      </c>
    </row>
    <row r="116" spans="1:5">
      <c r="A116" s="2109" t="s">
        <v>219</v>
      </c>
      <c r="B116" s="2095">
        <v>8</v>
      </c>
      <c r="C116" s="2111">
        <v>16.266645161290324</v>
      </c>
      <c r="D116" s="2095">
        <v>29.4</v>
      </c>
      <c r="E116" s="2095">
        <v>22.821048387096777</v>
      </c>
    </row>
    <row r="117" spans="1:5">
      <c r="A117" s="1818" t="s">
        <v>220</v>
      </c>
      <c r="B117" s="2095">
        <v>10.7</v>
      </c>
      <c r="C117" s="2111">
        <v>17.350982142857141</v>
      </c>
      <c r="D117" s="2095">
        <v>36.5</v>
      </c>
      <c r="E117" s="2095">
        <v>25.580535714285716</v>
      </c>
    </row>
    <row r="118" spans="1:5">
      <c r="A118" s="1818" t="s">
        <v>221</v>
      </c>
      <c r="B118" s="2095">
        <v>13.1</v>
      </c>
      <c r="C118" s="2111">
        <v>19.727548387096778</v>
      </c>
      <c r="D118" s="2095">
        <v>41.9</v>
      </c>
      <c r="E118" s="2095">
        <v>28.205003225806454</v>
      </c>
    </row>
    <row r="119" spans="1:5">
      <c r="A119" s="1818" t="s">
        <v>1851</v>
      </c>
      <c r="B119" s="2095">
        <v>14</v>
      </c>
      <c r="C119" s="2111">
        <v>23.338270833333333</v>
      </c>
      <c r="D119" s="2095">
        <v>41.95</v>
      </c>
      <c r="E119" s="2095">
        <v>32.077562499999999</v>
      </c>
    </row>
    <row r="120" spans="1:5">
      <c r="A120" s="1818" t="s">
        <v>223</v>
      </c>
      <c r="B120" s="2095">
        <v>19.850000000000001</v>
      </c>
      <c r="C120" s="2111">
        <v>26.227773081201338</v>
      </c>
      <c r="D120" s="2095">
        <v>44.99</v>
      </c>
      <c r="E120" s="2095">
        <v>36.296640155728589</v>
      </c>
    </row>
    <row r="121" spans="1:5">
      <c r="A121" s="1818" t="s">
        <v>224</v>
      </c>
      <c r="B121" s="2095">
        <v>24.65</v>
      </c>
      <c r="C121" s="2111">
        <v>30.007375000000007</v>
      </c>
      <c r="D121" s="2095">
        <v>46.910000000000004</v>
      </c>
      <c r="E121" s="2095">
        <v>37.957361111111112</v>
      </c>
    </row>
    <row r="122" spans="1:5">
      <c r="A122" s="1818" t="s">
        <v>225</v>
      </c>
      <c r="B122" s="2095">
        <v>24.7</v>
      </c>
      <c r="C122" s="2111">
        <v>30.988709677419354</v>
      </c>
      <c r="D122" s="2095">
        <v>47.7</v>
      </c>
      <c r="E122" s="2095">
        <v>39.581129032258069</v>
      </c>
    </row>
    <row r="123" spans="1:5">
      <c r="A123" s="1818" t="s">
        <v>226</v>
      </c>
      <c r="B123" s="2095">
        <v>26.88</v>
      </c>
      <c r="C123" s="2111">
        <v>31.937177419354843</v>
      </c>
      <c r="D123" s="2095">
        <v>47.04</v>
      </c>
      <c r="E123" s="2095">
        <v>41.038467741935484</v>
      </c>
    </row>
    <row r="124" spans="1:5">
      <c r="A124" s="1818" t="s">
        <v>227</v>
      </c>
      <c r="B124" s="2095">
        <v>23.27</v>
      </c>
      <c r="C124" s="2111">
        <v>30.244916666666661</v>
      </c>
      <c r="D124" s="2095">
        <v>44.84</v>
      </c>
      <c r="E124" s="2095">
        <v>38.113416666666666</v>
      </c>
    </row>
    <row r="125" spans="1:5">
      <c r="A125" s="1818" t="s">
        <v>228</v>
      </c>
      <c r="B125" s="2095">
        <v>21.39</v>
      </c>
      <c r="C125" s="2111">
        <v>27.692197580645161</v>
      </c>
      <c r="D125" s="2095">
        <v>38.82</v>
      </c>
      <c r="E125" s="2095">
        <v>34.192016129032254</v>
      </c>
    </row>
    <row r="126" spans="1:5">
      <c r="A126" s="1818" t="s">
        <v>229</v>
      </c>
      <c r="B126" s="2095">
        <v>17.420000000000002</v>
      </c>
      <c r="C126" s="2111">
        <v>23.596016025641028</v>
      </c>
      <c r="D126" s="2095">
        <v>35.630000000000003</v>
      </c>
      <c r="E126" s="2095">
        <v>29.158580128205131</v>
      </c>
    </row>
    <row r="127" spans="1:5">
      <c r="A127" s="2110" t="s">
        <v>230</v>
      </c>
      <c r="B127" s="2098">
        <v>9.4700000000000006</v>
      </c>
      <c r="C127" s="2112">
        <v>19.402597507331379</v>
      </c>
      <c r="D127" s="2098">
        <v>30.25</v>
      </c>
      <c r="E127" s="2098">
        <v>24.930077712609965</v>
      </c>
    </row>
    <row r="128" spans="1:5" ht="15.75" customHeight="1">
      <c r="A128" s="2101" t="s">
        <v>1858</v>
      </c>
      <c r="B128" s="1781"/>
      <c r="C128" s="2081"/>
      <c r="D128" s="1781"/>
      <c r="E128" s="1781"/>
    </row>
    <row r="129" spans="1:8">
      <c r="A129" s="2086"/>
      <c r="B129" s="1781"/>
      <c r="C129" s="2081"/>
      <c r="D129" s="1781"/>
      <c r="E129" s="1781"/>
    </row>
    <row r="130" spans="1:8">
      <c r="A130" s="2080" t="s">
        <v>1862</v>
      </c>
      <c r="B130" s="1693"/>
      <c r="C130" s="1693"/>
      <c r="D130" s="1693"/>
      <c r="E130" s="1693"/>
    </row>
    <row r="131" spans="1:8">
      <c r="A131" s="2091" t="s">
        <v>1863</v>
      </c>
      <c r="B131" s="1693"/>
      <c r="C131" s="1693"/>
      <c r="D131" s="1693"/>
      <c r="E131" s="1693"/>
    </row>
    <row r="132" spans="1:8">
      <c r="A132" s="2113" t="s">
        <v>235</v>
      </c>
      <c r="B132" s="2006" t="s">
        <v>289</v>
      </c>
      <c r="C132" s="2006" t="s">
        <v>290</v>
      </c>
      <c r="D132" s="2006" t="s">
        <v>155</v>
      </c>
      <c r="E132" s="2006" t="s">
        <v>1186</v>
      </c>
    </row>
    <row r="133" spans="1:8">
      <c r="A133" s="1855" t="s">
        <v>219</v>
      </c>
      <c r="B133" s="2095" t="s">
        <v>1864</v>
      </c>
      <c r="C133" s="2114" t="s">
        <v>1864</v>
      </c>
      <c r="D133" s="2095" t="s">
        <v>1864</v>
      </c>
      <c r="E133" s="2095" t="s">
        <v>1864</v>
      </c>
    </row>
    <row r="134" spans="1:8">
      <c r="A134" s="1855" t="s">
        <v>220</v>
      </c>
      <c r="B134" s="2095">
        <v>8.9</v>
      </c>
      <c r="C134" s="2096">
        <v>9.0111111111111111</v>
      </c>
      <c r="D134" s="2095">
        <v>12.133333333333335</v>
      </c>
      <c r="E134" s="2095">
        <v>1.4500000000000002</v>
      </c>
    </row>
    <row r="135" spans="1:8">
      <c r="A135" s="1855" t="s">
        <v>221</v>
      </c>
      <c r="B135" s="2095">
        <v>17.149999999999999</v>
      </c>
      <c r="C135" s="2096">
        <v>8.0444444444444443</v>
      </c>
      <c r="D135" s="2095">
        <v>3.9666666666666663</v>
      </c>
      <c r="E135" s="2095">
        <v>6.35</v>
      </c>
    </row>
    <row r="136" spans="1:8">
      <c r="A136" s="1855" t="s">
        <v>1851</v>
      </c>
      <c r="B136" s="2095" t="s">
        <v>1864</v>
      </c>
      <c r="C136" s="2114" t="s">
        <v>1864</v>
      </c>
      <c r="D136" s="2095" t="s">
        <v>1864</v>
      </c>
      <c r="E136" s="2095">
        <v>1.85</v>
      </c>
    </row>
    <row r="137" spans="1:8">
      <c r="A137" s="1825" t="s">
        <v>223</v>
      </c>
      <c r="B137" s="2095">
        <v>1</v>
      </c>
      <c r="C137" s="2114" t="s">
        <v>1864</v>
      </c>
      <c r="D137" s="2095" t="s">
        <v>1864</v>
      </c>
      <c r="E137" s="2095" t="s">
        <v>1864</v>
      </c>
    </row>
    <row r="138" spans="1:8">
      <c r="A138" s="1825" t="s">
        <v>224</v>
      </c>
      <c r="B138" s="2095">
        <v>0</v>
      </c>
      <c r="C138" s="2114" t="s">
        <v>1864</v>
      </c>
      <c r="D138" s="2095">
        <v>0</v>
      </c>
      <c r="E138" s="2095">
        <v>0</v>
      </c>
    </row>
    <row r="139" spans="1:8">
      <c r="A139" s="1855" t="s">
        <v>225</v>
      </c>
      <c r="B139" s="2095">
        <v>0</v>
      </c>
      <c r="C139" s="2114" t="s">
        <v>1864</v>
      </c>
      <c r="D139" s="2095">
        <v>0</v>
      </c>
      <c r="E139" s="2095">
        <v>0</v>
      </c>
    </row>
    <row r="140" spans="1:8">
      <c r="A140" s="1825" t="s">
        <v>226</v>
      </c>
      <c r="B140" s="2095">
        <v>0</v>
      </c>
      <c r="C140" s="2096">
        <v>1.075</v>
      </c>
      <c r="D140" s="2095" t="s">
        <v>1864</v>
      </c>
      <c r="E140" s="2095">
        <v>0</v>
      </c>
    </row>
    <row r="141" spans="1:8">
      <c r="A141" s="1855" t="s">
        <v>227</v>
      </c>
      <c r="B141" s="2095">
        <v>0</v>
      </c>
      <c r="C141" s="2114" t="s">
        <v>1864</v>
      </c>
      <c r="D141" s="2095">
        <v>0</v>
      </c>
      <c r="E141" s="2095">
        <v>0</v>
      </c>
    </row>
    <row r="142" spans="1:8">
      <c r="A142" s="1825" t="s">
        <v>228</v>
      </c>
      <c r="B142" s="2095" t="s">
        <v>1864</v>
      </c>
      <c r="C142" s="2114" t="s">
        <v>1864</v>
      </c>
      <c r="D142" s="2095">
        <v>0</v>
      </c>
      <c r="E142" s="2095">
        <v>0</v>
      </c>
    </row>
    <row r="143" spans="1:8">
      <c r="A143" s="1825" t="s">
        <v>229</v>
      </c>
      <c r="B143" s="2095">
        <v>4.8</v>
      </c>
      <c r="C143" s="2114" t="s">
        <v>1864</v>
      </c>
      <c r="D143" s="2095">
        <v>6.1000000000000005</v>
      </c>
      <c r="E143" s="2095">
        <v>4.3499999999999996</v>
      </c>
    </row>
    <row r="144" spans="1:8" ht="18" customHeight="1">
      <c r="A144" s="1856" t="s">
        <v>230</v>
      </c>
      <c r="B144" s="2098">
        <v>0</v>
      </c>
      <c r="C144" s="2115" t="s">
        <v>1864</v>
      </c>
      <c r="D144" s="2098">
        <v>0</v>
      </c>
      <c r="E144" s="2098">
        <v>0</v>
      </c>
      <c r="F144" s="1812"/>
      <c r="G144" s="1812"/>
      <c r="H144" s="1812"/>
    </row>
    <row r="145" spans="1:12" ht="12.75" customHeight="1">
      <c r="A145" s="2101" t="s">
        <v>1858</v>
      </c>
      <c r="B145" s="2116"/>
      <c r="C145" s="2116"/>
      <c r="D145" s="2116"/>
      <c r="E145" s="2116"/>
      <c r="F145" s="1812"/>
      <c r="G145" s="1812"/>
      <c r="H145" s="1812"/>
    </row>
    <row r="146" spans="1:12" ht="12.75" customHeight="1">
      <c r="A146" s="2117"/>
      <c r="B146" s="2116"/>
      <c r="C146" s="2116"/>
      <c r="D146" s="2116"/>
      <c r="E146" s="2116"/>
      <c r="F146" s="1812"/>
      <c r="G146" s="1812"/>
      <c r="H146" s="1812"/>
    </row>
    <row r="147" spans="1:12" ht="12.75" customHeight="1">
      <c r="A147" s="2080" t="s">
        <v>1865</v>
      </c>
      <c r="B147" s="2116"/>
      <c r="C147" s="2116"/>
      <c r="D147" s="2116"/>
      <c r="E147" s="2116"/>
      <c r="F147" s="1812"/>
      <c r="G147" s="1812"/>
      <c r="H147" s="1812"/>
    </row>
    <row r="148" spans="1:12" ht="12.75" customHeight="1">
      <c r="A148" s="2118" t="s">
        <v>1866</v>
      </c>
      <c r="B148" s="2116"/>
      <c r="C148" s="2116"/>
      <c r="D148" s="2116"/>
      <c r="E148" s="2116"/>
      <c r="F148" s="1812"/>
      <c r="G148" s="1812"/>
      <c r="H148" s="1812"/>
    </row>
    <row r="149" spans="1:12" ht="12.75" customHeight="1">
      <c r="A149" s="2117"/>
      <c r="B149" s="2116"/>
      <c r="C149" s="2116"/>
      <c r="D149" s="2116"/>
      <c r="E149" s="2116"/>
      <c r="F149" s="1812"/>
      <c r="G149" s="1812"/>
      <c r="H149" s="1812"/>
    </row>
    <row r="150" spans="1:12" ht="12.75" customHeight="1">
      <c r="A150" s="2117"/>
      <c r="B150" s="2116"/>
      <c r="C150" s="2116"/>
      <c r="D150" s="2116"/>
      <c r="E150" s="2116"/>
      <c r="F150" s="1812"/>
      <c r="G150" s="1812"/>
      <c r="H150" s="1812"/>
    </row>
    <row r="151" spans="1:12" ht="12.75" customHeight="1">
      <c r="A151" s="2117"/>
      <c r="B151" s="2116"/>
      <c r="C151" s="2116"/>
      <c r="D151" s="2116"/>
      <c r="E151" s="2116"/>
      <c r="F151" s="1812"/>
      <c r="G151" s="1812"/>
      <c r="H151" s="2119" t="s">
        <v>235</v>
      </c>
      <c r="I151" s="2120" t="s">
        <v>289</v>
      </c>
      <c r="J151" s="2120" t="s">
        <v>290</v>
      </c>
      <c r="K151" s="2120" t="s">
        <v>155</v>
      </c>
      <c r="L151" s="2120" t="s">
        <v>1186</v>
      </c>
    </row>
    <row r="152" spans="1:12" ht="12.75" customHeight="1">
      <c r="A152" s="2117"/>
      <c r="B152" s="2116"/>
      <c r="C152" s="2116"/>
      <c r="D152" s="2116"/>
      <c r="E152" s="2116"/>
      <c r="F152" s="1812"/>
      <c r="G152" s="1812"/>
      <c r="H152" s="2109" t="s">
        <v>219</v>
      </c>
      <c r="I152" s="2121">
        <v>0.1</v>
      </c>
      <c r="J152" s="2122">
        <v>0.46666666666666667</v>
      </c>
      <c r="K152" s="2121">
        <v>0.13333333333333333</v>
      </c>
      <c r="L152" s="2121">
        <v>0.3</v>
      </c>
    </row>
    <row r="153" spans="1:12" ht="12.75" customHeight="1">
      <c r="A153" s="2117"/>
      <c r="B153" s="2116"/>
      <c r="C153" s="2116"/>
      <c r="D153" s="2116"/>
      <c r="E153" s="2116"/>
      <c r="F153" s="1812"/>
      <c r="G153" s="1812"/>
      <c r="H153" s="1818" t="s">
        <v>220</v>
      </c>
      <c r="I153" s="2123">
        <v>8.9</v>
      </c>
      <c r="J153" s="2124">
        <v>9.0111111111111111</v>
      </c>
      <c r="K153" s="2123">
        <v>12.133333333333335</v>
      </c>
      <c r="L153" s="2123">
        <v>1.4500000000000002</v>
      </c>
    </row>
    <row r="154" spans="1:12" ht="12.75" customHeight="1">
      <c r="A154" s="2117"/>
      <c r="B154" s="2116"/>
      <c r="C154" s="2116"/>
      <c r="D154" s="2116"/>
      <c r="E154" s="2116"/>
      <c r="F154" s="1812"/>
      <c r="G154" s="1812"/>
      <c r="H154" s="1818" t="s">
        <v>221</v>
      </c>
      <c r="I154" s="2123">
        <v>17.149999999999999</v>
      </c>
      <c r="J154" s="2124">
        <v>8.0444444444444443</v>
      </c>
      <c r="K154" s="2123">
        <v>3.9666666666666663</v>
      </c>
      <c r="L154" s="2123">
        <v>6.35</v>
      </c>
    </row>
    <row r="155" spans="1:12" ht="12.75" customHeight="1">
      <c r="A155" s="2117"/>
      <c r="B155" s="2116"/>
      <c r="C155" s="2116"/>
      <c r="D155" s="2116"/>
      <c r="E155" s="2116"/>
      <c r="F155" s="1812"/>
      <c r="G155" s="1812"/>
      <c r="H155" s="1818" t="s">
        <v>1851</v>
      </c>
      <c r="I155" s="2123">
        <v>0.4</v>
      </c>
      <c r="J155" s="2124">
        <v>2.5000000000000001E-2</v>
      </c>
      <c r="K155" s="2123">
        <v>9.9999999999999992E-2</v>
      </c>
      <c r="L155" s="2123">
        <v>1.85</v>
      </c>
    </row>
    <row r="156" spans="1:12" ht="12.75" customHeight="1">
      <c r="A156" s="2117"/>
      <c r="B156" s="2116"/>
      <c r="C156" s="2116"/>
      <c r="D156" s="2116"/>
      <c r="E156" s="2116"/>
      <c r="F156" s="1812"/>
      <c r="G156" s="1812"/>
      <c r="H156" s="1818" t="s">
        <v>223</v>
      </c>
      <c r="I156" s="2123">
        <v>1</v>
      </c>
      <c r="J156" s="2125">
        <v>0.26666666666666666</v>
      </c>
      <c r="K156" s="2123">
        <v>0.56666666666666665</v>
      </c>
      <c r="L156" s="2123">
        <v>0.89999999999999991</v>
      </c>
    </row>
    <row r="157" spans="1:12" ht="12.75" customHeight="1">
      <c r="A157" s="2117"/>
      <c r="B157" s="2116"/>
      <c r="C157" s="2116"/>
      <c r="D157" s="2116"/>
      <c r="E157" s="2116"/>
      <c r="F157" s="1812"/>
      <c r="G157" s="1812"/>
      <c r="H157" s="1818" t="s">
        <v>224</v>
      </c>
      <c r="I157" s="2123">
        <v>0</v>
      </c>
      <c r="J157" s="2125">
        <v>0.75555555555555554</v>
      </c>
      <c r="K157" s="2123">
        <v>0</v>
      </c>
      <c r="L157" s="2123">
        <v>0</v>
      </c>
    </row>
    <row r="158" spans="1:12" ht="12.75" customHeight="1">
      <c r="A158" s="2117"/>
      <c r="B158" s="2116"/>
      <c r="C158" s="2116"/>
      <c r="D158" s="2116"/>
      <c r="E158" s="2116"/>
      <c r="F158" s="1812"/>
      <c r="G158" s="1812"/>
      <c r="H158" s="1818" t="s">
        <v>225</v>
      </c>
      <c r="I158" s="2123">
        <v>0</v>
      </c>
      <c r="J158" s="2124">
        <v>0.78888888888888897</v>
      </c>
      <c r="K158" s="2123">
        <v>0</v>
      </c>
      <c r="L158" s="2123">
        <v>0</v>
      </c>
    </row>
    <row r="159" spans="1:12" ht="12.75" customHeight="1">
      <c r="A159" s="2117"/>
      <c r="B159" s="2116"/>
      <c r="C159" s="2116"/>
      <c r="D159" s="2116"/>
      <c r="E159" s="2116"/>
      <c r="F159" s="1812"/>
      <c r="G159" s="1812"/>
      <c r="H159" s="1818" t="s">
        <v>226</v>
      </c>
      <c r="I159" s="2123">
        <v>0</v>
      </c>
      <c r="J159" s="2125">
        <v>1.075</v>
      </c>
      <c r="K159" s="2123">
        <v>6.6666666666666666E-2</v>
      </c>
      <c r="L159" s="2123">
        <v>0</v>
      </c>
    </row>
    <row r="160" spans="1:12" ht="12.75" customHeight="1">
      <c r="A160" s="2117"/>
      <c r="B160" s="2116"/>
      <c r="C160" s="2116"/>
      <c r="D160" s="2116"/>
      <c r="E160" s="2116"/>
      <c r="F160" s="1812"/>
      <c r="G160" s="1812"/>
      <c r="H160" s="1818" t="s">
        <v>227</v>
      </c>
      <c r="I160" s="2123">
        <v>0</v>
      </c>
      <c r="J160" s="2124">
        <v>0.17777777777777778</v>
      </c>
      <c r="K160" s="2123">
        <v>0</v>
      </c>
      <c r="L160" s="2123">
        <v>0</v>
      </c>
    </row>
    <row r="161" spans="1:12" ht="12.75" customHeight="1">
      <c r="A161" s="2117"/>
      <c r="B161" s="2116"/>
      <c r="C161" s="2116"/>
      <c r="D161" s="2116"/>
      <c r="E161" s="2116"/>
      <c r="F161" s="1812"/>
      <c r="G161" s="1812"/>
      <c r="H161" s="1818" t="s">
        <v>228</v>
      </c>
      <c r="I161" s="2123">
        <v>0.05</v>
      </c>
      <c r="J161" s="2125">
        <v>2.2222222222222223E-2</v>
      </c>
      <c r="K161" s="2123">
        <v>0</v>
      </c>
      <c r="L161" s="2123">
        <v>0</v>
      </c>
    </row>
    <row r="162" spans="1:12" ht="12.75" customHeight="1">
      <c r="A162" s="2117"/>
      <c r="B162" s="2116"/>
      <c r="C162" s="2116"/>
      <c r="D162" s="2116"/>
      <c r="E162" s="2116"/>
      <c r="F162" s="1812"/>
      <c r="G162" s="1812"/>
      <c r="H162" s="1818" t="s">
        <v>229</v>
      </c>
      <c r="I162" s="2123">
        <v>4.8</v>
      </c>
      <c r="J162" s="2125">
        <v>0.875</v>
      </c>
      <c r="K162" s="2123">
        <v>6.1000000000000005</v>
      </c>
      <c r="L162" s="2123">
        <v>4.3499999999999996</v>
      </c>
    </row>
    <row r="163" spans="1:12" ht="12.75" customHeight="1">
      <c r="A163" s="2117"/>
      <c r="B163" s="2116"/>
      <c r="C163" s="2116"/>
      <c r="D163" s="2116"/>
      <c r="E163" s="2116"/>
      <c r="F163" s="1812"/>
      <c r="G163" s="1812"/>
      <c r="H163" s="2110" t="s">
        <v>230</v>
      </c>
      <c r="I163" s="2126">
        <v>0</v>
      </c>
      <c r="J163" s="2127">
        <v>0.46666666666666667</v>
      </c>
      <c r="K163" s="2126">
        <v>0</v>
      </c>
      <c r="L163" s="2126">
        <v>0</v>
      </c>
    </row>
    <row r="164" spans="1:12" ht="12.75" customHeight="1">
      <c r="A164" s="2117"/>
      <c r="B164" s="2116"/>
      <c r="C164" s="2116"/>
      <c r="D164" s="2116"/>
      <c r="E164" s="2116"/>
      <c r="F164" s="1812"/>
      <c r="G164" s="1812"/>
      <c r="H164" s="1812"/>
    </row>
    <row r="165" spans="1:12" ht="12.75" customHeight="1">
      <c r="A165" s="2117"/>
      <c r="B165" s="2116"/>
      <c r="C165" s="2116"/>
      <c r="D165" s="2116"/>
      <c r="E165" s="2116"/>
      <c r="F165" s="1812"/>
      <c r="G165" s="1812"/>
      <c r="H165" s="1812"/>
    </row>
    <row r="166" spans="1:12" ht="12.75" customHeight="1">
      <c r="A166" s="2117"/>
      <c r="B166" s="2116"/>
      <c r="C166" s="2116"/>
      <c r="D166" s="2116"/>
      <c r="E166" s="2116"/>
      <c r="F166" s="1812"/>
      <c r="G166" s="1812"/>
      <c r="H166" s="1812"/>
    </row>
    <row r="167" spans="1:12" ht="12.75" customHeight="1">
      <c r="A167" s="2117"/>
      <c r="B167" s="2116"/>
      <c r="C167" s="2116"/>
      <c r="D167" s="2116"/>
      <c r="E167" s="2116"/>
      <c r="F167" s="1812"/>
      <c r="G167" s="1812"/>
      <c r="H167" s="1812"/>
    </row>
    <row r="168" spans="1:12" ht="12.75" customHeight="1">
      <c r="A168" s="2117"/>
      <c r="B168" s="2116"/>
      <c r="C168" s="2116"/>
      <c r="D168" s="2116"/>
      <c r="E168" s="2116"/>
      <c r="F168" s="1812"/>
      <c r="G168" s="1812"/>
      <c r="H168" s="1812"/>
    </row>
    <row r="169" spans="1:12">
      <c r="A169" s="2080" t="s">
        <v>1867</v>
      </c>
      <c r="B169" s="2128"/>
      <c r="C169" s="2128"/>
      <c r="D169" s="2128"/>
      <c r="E169" s="2128"/>
      <c r="F169" s="1812"/>
      <c r="G169" s="1812"/>
      <c r="H169" s="1812"/>
      <c r="I169" s="1812"/>
    </row>
    <row r="170" spans="1:12" ht="15.75" customHeight="1">
      <c r="A170" s="2091" t="s">
        <v>1863</v>
      </c>
      <c r="B170" s="2128"/>
      <c r="C170" s="2128"/>
      <c r="D170" s="2128"/>
      <c r="E170" s="2128"/>
    </row>
    <row r="171" spans="1:12" ht="18" customHeight="1">
      <c r="A171" s="2129" t="s">
        <v>235</v>
      </c>
      <c r="B171" s="2867" t="s">
        <v>1868</v>
      </c>
      <c r="C171" s="2867"/>
      <c r="D171" s="2867" t="s">
        <v>1869</v>
      </c>
      <c r="E171" s="2867"/>
    </row>
    <row r="172" spans="1:12" ht="24.75" customHeight="1">
      <c r="A172" s="2130"/>
      <c r="B172" s="2131" t="s">
        <v>1870</v>
      </c>
      <c r="C172" s="2131" t="s">
        <v>1871</v>
      </c>
      <c r="D172" s="2132" t="s">
        <v>1870</v>
      </c>
      <c r="E172" s="2107" t="s">
        <v>1871</v>
      </c>
    </row>
    <row r="173" spans="1:12">
      <c r="A173" s="2109" t="s">
        <v>219</v>
      </c>
      <c r="B173" s="2114" t="s">
        <v>1864</v>
      </c>
      <c r="C173" s="2114" t="s">
        <v>1864</v>
      </c>
      <c r="D173" s="2133">
        <v>1.4</v>
      </c>
      <c r="E173" s="2134">
        <v>4.2</v>
      </c>
    </row>
    <row r="174" spans="1:12">
      <c r="A174" s="1818" t="s">
        <v>220</v>
      </c>
      <c r="B174" s="2134">
        <v>18.600000000000001</v>
      </c>
      <c r="C174" s="2135">
        <v>35.6</v>
      </c>
      <c r="D174" s="2136">
        <v>26.4</v>
      </c>
      <c r="E174" s="2134">
        <v>81.099999999999994</v>
      </c>
    </row>
    <row r="175" spans="1:12">
      <c r="A175" s="1818" t="s">
        <v>221</v>
      </c>
      <c r="B175" s="2134">
        <v>42.8</v>
      </c>
      <c r="C175" s="2135">
        <v>68.599999999999994</v>
      </c>
      <c r="D175" s="2136">
        <v>24.4</v>
      </c>
      <c r="E175" s="2134">
        <v>72.400000000000006</v>
      </c>
    </row>
    <row r="176" spans="1:12">
      <c r="A176" s="1818" t="s">
        <v>1851</v>
      </c>
      <c r="B176" s="2134">
        <v>1.6</v>
      </c>
      <c r="C176" s="2135">
        <v>1.6</v>
      </c>
      <c r="D176" s="2114" t="s">
        <v>1864</v>
      </c>
      <c r="E176" s="2114" t="s">
        <v>1864</v>
      </c>
    </row>
    <row r="177" spans="1:9">
      <c r="A177" s="1818" t="s">
        <v>223</v>
      </c>
      <c r="B177" s="2134">
        <v>1.6</v>
      </c>
      <c r="C177" s="2135">
        <v>3</v>
      </c>
      <c r="D177" s="2114" t="s">
        <v>1864</v>
      </c>
      <c r="E177" s="2134">
        <v>2.4</v>
      </c>
    </row>
    <row r="178" spans="1:9">
      <c r="A178" s="1818" t="s">
        <v>224</v>
      </c>
      <c r="B178" s="2134">
        <v>0</v>
      </c>
      <c r="C178" s="2135">
        <v>0</v>
      </c>
      <c r="D178" s="2136">
        <v>6.2</v>
      </c>
      <c r="E178" s="2134">
        <v>6.8</v>
      </c>
    </row>
    <row r="179" spans="1:9">
      <c r="A179" s="1818" t="s">
        <v>225</v>
      </c>
      <c r="B179" s="2134">
        <v>0</v>
      </c>
      <c r="C179" s="2135">
        <v>0</v>
      </c>
      <c r="D179" s="2136">
        <v>1.8</v>
      </c>
      <c r="E179" s="2134">
        <v>7.1000000000000005</v>
      </c>
    </row>
    <row r="180" spans="1:9">
      <c r="A180" s="1818" t="s">
        <v>226</v>
      </c>
      <c r="B180" s="2134">
        <v>0</v>
      </c>
      <c r="C180" s="2135">
        <v>0</v>
      </c>
      <c r="D180" s="2136">
        <v>3.8</v>
      </c>
      <c r="E180" s="2134">
        <v>8.6</v>
      </c>
    </row>
    <row r="181" spans="1:9">
      <c r="A181" s="1818" t="s">
        <v>227</v>
      </c>
      <c r="B181" s="2134">
        <v>0</v>
      </c>
      <c r="C181" s="2135">
        <v>0</v>
      </c>
      <c r="D181" s="2136">
        <v>1.6</v>
      </c>
      <c r="E181" s="2134">
        <v>1.6</v>
      </c>
    </row>
    <row r="182" spans="1:9" ht="15.75" customHeight="1">
      <c r="A182" s="1818" t="s">
        <v>228</v>
      </c>
      <c r="B182" s="2114" t="s">
        <v>1864</v>
      </c>
      <c r="C182" s="2114" t="s">
        <v>1864</v>
      </c>
      <c r="D182" s="2136">
        <v>0</v>
      </c>
      <c r="E182" s="2114" t="s">
        <v>1864</v>
      </c>
    </row>
    <row r="183" spans="1:9">
      <c r="A183" s="1818" t="s">
        <v>229</v>
      </c>
      <c r="B183" s="2134">
        <v>17.2</v>
      </c>
      <c r="C183" s="2135">
        <v>19.2</v>
      </c>
      <c r="D183" s="2136">
        <v>4.8</v>
      </c>
      <c r="E183" s="2134">
        <v>7</v>
      </c>
    </row>
    <row r="184" spans="1:9">
      <c r="A184" s="2110" t="s">
        <v>230</v>
      </c>
      <c r="B184" s="2137">
        <v>0</v>
      </c>
      <c r="C184" s="2138">
        <v>0</v>
      </c>
      <c r="D184" s="2139">
        <v>2.6</v>
      </c>
      <c r="E184" s="2137">
        <v>4.2</v>
      </c>
    </row>
    <row r="185" spans="1:9" ht="18" customHeight="1">
      <c r="A185" s="2101" t="s">
        <v>1858</v>
      </c>
      <c r="B185" s="2128"/>
      <c r="C185" s="2128"/>
      <c r="D185" s="2128"/>
      <c r="E185" s="2128"/>
      <c r="F185" s="1812"/>
      <c r="G185" s="1812"/>
      <c r="H185" s="1812"/>
    </row>
    <row r="186" spans="1:9">
      <c r="A186" s="2082"/>
      <c r="B186" s="2128"/>
      <c r="C186" s="2128"/>
      <c r="D186" s="2128"/>
      <c r="E186" s="2128"/>
    </row>
    <row r="187" spans="1:9" ht="14.25" customHeight="1">
      <c r="A187" s="2080" t="s">
        <v>1872</v>
      </c>
      <c r="B187" s="2128"/>
      <c r="C187" s="2128"/>
      <c r="D187" s="2128"/>
      <c r="E187" s="2128"/>
      <c r="F187" s="1812"/>
      <c r="G187" s="1812"/>
      <c r="H187" s="1812"/>
      <c r="I187" s="1812"/>
    </row>
    <row r="188" spans="1:9">
      <c r="A188" s="2091" t="s">
        <v>1863</v>
      </c>
      <c r="B188" s="2128"/>
      <c r="C188" s="2128"/>
      <c r="D188" s="2128"/>
      <c r="E188" s="2128"/>
      <c r="F188" s="1812"/>
      <c r="G188" s="1812"/>
      <c r="H188" s="1812"/>
      <c r="I188" s="1812"/>
    </row>
    <row r="189" spans="1:9">
      <c r="A189" s="2129" t="s">
        <v>235</v>
      </c>
      <c r="B189" s="2868" t="s">
        <v>155</v>
      </c>
      <c r="C189" s="2868"/>
      <c r="D189" s="2868" t="s">
        <v>1186</v>
      </c>
      <c r="E189" s="2868"/>
      <c r="F189" s="1812"/>
      <c r="G189" s="1812"/>
      <c r="H189" s="1812"/>
      <c r="I189" s="1812"/>
    </row>
    <row r="190" spans="1:9" ht="25.5">
      <c r="A190" s="2130"/>
      <c r="B190" s="2131" t="s">
        <v>1870</v>
      </c>
      <c r="C190" s="2107" t="s">
        <v>1871</v>
      </c>
      <c r="D190" s="2131" t="s">
        <v>1870</v>
      </c>
      <c r="E190" s="2107" t="s">
        <v>1871</v>
      </c>
      <c r="F190" s="1812"/>
      <c r="G190" s="1812"/>
      <c r="H190" s="1812"/>
      <c r="I190" s="1812"/>
    </row>
    <row r="191" spans="1:9">
      <c r="A191" s="2109" t="s">
        <v>219</v>
      </c>
      <c r="B191" s="2114" t="s">
        <v>1864</v>
      </c>
      <c r="C191" s="2114" t="s">
        <v>1864</v>
      </c>
      <c r="D191" s="2134">
        <v>1.2</v>
      </c>
      <c r="E191" s="2135">
        <v>1.2</v>
      </c>
      <c r="F191" s="1812"/>
      <c r="G191" s="1812"/>
      <c r="H191" s="1812"/>
      <c r="I191" s="1812"/>
    </row>
    <row r="192" spans="1:9">
      <c r="A192" s="1818" t="s">
        <v>220</v>
      </c>
      <c r="B192" s="2134">
        <v>25.6</v>
      </c>
      <c r="C192" s="2135">
        <v>72.800000000000011</v>
      </c>
      <c r="D192" s="2134">
        <v>2.6</v>
      </c>
      <c r="E192" s="2135">
        <v>5.8000000000000007</v>
      </c>
      <c r="F192" s="1812"/>
      <c r="G192" s="1812"/>
      <c r="H192" s="1812"/>
      <c r="I192" s="1812"/>
    </row>
    <row r="193" spans="1:9">
      <c r="A193" s="1818" t="s">
        <v>221</v>
      </c>
      <c r="B193" s="2134">
        <v>13</v>
      </c>
      <c r="C193" s="2135">
        <v>23.799999999999997</v>
      </c>
      <c r="D193" s="2134">
        <v>14</v>
      </c>
      <c r="E193" s="2135">
        <v>25.4</v>
      </c>
      <c r="F193" s="1812"/>
      <c r="G193" s="1812"/>
      <c r="H193" s="1812"/>
      <c r="I193" s="1812"/>
    </row>
    <row r="194" spans="1:9">
      <c r="A194" s="1818" t="s">
        <v>1851</v>
      </c>
      <c r="B194" s="2114" t="s">
        <v>1864</v>
      </c>
      <c r="C194" s="2114" t="s">
        <v>1864</v>
      </c>
      <c r="D194" s="2134">
        <v>2.8</v>
      </c>
      <c r="E194" s="2135">
        <v>7.4</v>
      </c>
      <c r="F194" s="1812"/>
      <c r="G194" s="1812"/>
      <c r="H194" s="1812"/>
      <c r="I194" s="1812"/>
    </row>
    <row r="195" spans="1:9">
      <c r="A195" s="1818" t="s">
        <v>223</v>
      </c>
      <c r="B195" s="2134">
        <v>2.8</v>
      </c>
      <c r="C195" s="2135">
        <v>3.4</v>
      </c>
      <c r="D195" s="2134">
        <v>2.8</v>
      </c>
      <c r="E195" s="2135">
        <v>3.5999999999999996</v>
      </c>
      <c r="F195" s="1812"/>
      <c r="G195" s="1812"/>
      <c r="H195" s="1812"/>
      <c r="I195" s="1812"/>
    </row>
    <row r="196" spans="1:9">
      <c r="A196" s="1818" t="s">
        <v>224</v>
      </c>
      <c r="B196" s="2134">
        <v>0</v>
      </c>
      <c r="C196" s="2135">
        <v>0</v>
      </c>
      <c r="D196" s="2134">
        <v>0</v>
      </c>
      <c r="E196" s="2135">
        <v>0</v>
      </c>
      <c r="F196" s="1812"/>
      <c r="G196" s="1812"/>
      <c r="H196" s="1812"/>
      <c r="I196" s="1812"/>
    </row>
    <row r="197" spans="1:9">
      <c r="A197" s="1818" t="s">
        <v>225</v>
      </c>
      <c r="B197" s="2134">
        <v>0</v>
      </c>
      <c r="C197" s="2135">
        <v>0</v>
      </c>
      <c r="D197" s="2134">
        <v>0</v>
      </c>
      <c r="E197" s="2135">
        <v>0</v>
      </c>
      <c r="F197" s="1812"/>
      <c r="G197" s="1812"/>
      <c r="H197" s="1812"/>
      <c r="I197" s="1812"/>
    </row>
    <row r="198" spans="1:9">
      <c r="A198" s="1818" t="s">
        <v>226</v>
      </c>
      <c r="B198" s="2114" t="s">
        <v>1864</v>
      </c>
      <c r="C198" s="2114" t="s">
        <v>1864</v>
      </c>
      <c r="D198" s="2134">
        <v>0</v>
      </c>
      <c r="E198" s="2135">
        <v>0</v>
      </c>
      <c r="F198" s="1812"/>
      <c r="G198" s="1812"/>
      <c r="H198" s="1812"/>
      <c r="I198" s="1812"/>
    </row>
    <row r="199" spans="1:9">
      <c r="A199" s="1818" t="s">
        <v>227</v>
      </c>
      <c r="B199" s="2134">
        <v>0</v>
      </c>
      <c r="C199" s="2135">
        <v>0</v>
      </c>
      <c r="D199" s="2134">
        <v>0</v>
      </c>
      <c r="E199" s="2135">
        <v>0</v>
      </c>
      <c r="F199" s="1812"/>
      <c r="G199" s="1812"/>
      <c r="H199" s="1812"/>
      <c r="I199" s="1812"/>
    </row>
    <row r="200" spans="1:9">
      <c r="A200" s="1818" t="s">
        <v>228</v>
      </c>
      <c r="B200" s="2134">
        <v>0</v>
      </c>
      <c r="C200" s="2135">
        <v>0</v>
      </c>
      <c r="D200" s="2134">
        <v>0</v>
      </c>
      <c r="E200" s="2135">
        <v>0</v>
      </c>
      <c r="F200" s="1812"/>
      <c r="G200" s="1812"/>
      <c r="H200" s="1812"/>
      <c r="I200" s="1812"/>
    </row>
    <row r="201" spans="1:9" ht="16.5" customHeight="1">
      <c r="A201" s="1818" t="s">
        <v>229</v>
      </c>
      <c r="B201" s="2134">
        <v>36.4</v>
      </c>
      <c r="C201" s="2135">
        <v>36.6</v>
      </c>
      <c r="D201" s="2134">
        <v>14</v>
      </c>
      <c r="E201" s="2135">
        <v>17.399999999999999</v>
      </c>
      <c r="F201" s="1812"/>
      <c r="G201" s="1812"/>
      <c r="H201" s="1812"/>
      <c r="I201" s="1812"/>
    </row>
    <row r="202" spans="1:9" ht="15" customHeight="1">
      <c r="A202" s="2110" t="s">
        <v>230</v>
      </c>
      <c r="B202" s="2137">
        <v>0</v>
      </c>
      <c r="C202" s="2138">
        <v>0</v>
      </c>
      <c r="D202" s="2137">
        <v>0</v>
      </c>
      <c r="E202" s="2138">
        <v>0</v>
      </c>
      <c r="F202" s="1812"/>
      <c r="G202" s="1812"/>
      <c r="H202" s="1812"/>
      <c r="I202" s="1812"/>
    </row>
    <row r="203" spans="1:9" ht="21.75" customHeight="1">
      <c r="A203" s="2101" t="s">
        <v>1858</v>
      </c>
      <c r="B203" s="2128"/>
      <c r="C203" s="2128"/>
      <c r="D203" s="2128"/>
      <c r="E203" s="2128"/>
      <c r="F203" s="1812"/>
      <c r="G203" s="1812"/>
      <c r="H203" s="1812"/>
      <c r="I203" s="1812"/>
    </row>
    <row r="204" spans="1:9" ht="15.75">
      <c r="B204" s="2103"/>
      <c r="C204" s="2103"/>
      <c r="D204" s="2103"/>
      <c r="E204" s="2128"/>
      <c r="F204" s="1812"/>
      <c r="G204" s="1812"/>
      <c r="H204" s="1812"/>
    </row>
    <row r="205" spans="1:9">
      <c r="A205" s="2080" t="s">
        <v>1873</v>
      </c>
      <c r="B205" s="2080"/>
      <c r="C205" s="2128"/>
      <c r="D205" s="2128"/>
      <c r="E205" s="2128"/>
    </row>
    <row r="206" spans="1:9">
      <c r="A206" s="2140" t="s">
        <v>1874</v>
      </c>
      <c r="B206" s="2128"/>
      <c r="C206" s="2128"/>
      <c r="D206" s="2128"/>
      <c r="E206" s="2128"/>
    </row>
    <row r="207" spans="1:9">
      <c r="A207" s="2129" t="s">
        <v>235</v>
      </c>
      <c r="B207" s="2006" t="s">
        <v>289</v>
      </c>
      <c r="C207" s="2006" t="s">
        <v>290</v>
      </c>
      <c r="D207" s="2006" t="s">
        <v>155</v>
      </c>
      <c r="E207" s="2006" t="s">
        <v>1186</v>
      </c>
    </row>
    <row r="208" spans="1:9">
      <c r="A208" s="2109" t="s">
        <v>219</v>
      </c>
      <c r="B208" s="2134">
        <v>1018.6949818402916</v>
      </c>
      <c r="C208" s="2135">
        <v>1019.2950599247492</v>
      </c>
      <c r="D208" s="2136">
        <v>1019.4622697070671</v>
      </c>
      <c r="E208" s="2134">
        <v>1019.9714479912464</v>
      </c>
    </row>
    <row r="209" spans="1:6">
      <c r="A209" s="1818" t="s">
        <v>220</v>
      </c>
      <c r="B209" s="2134">
        <v>1014.3238385053091</v>
      </c>
      <c r="C209" s="2135">
        <v>1015.0537916181033</v>
      </c>
      <c r="D209" s="2136">
        <v>1015.0522446956107</v>
      </c>
      <c r="E209" s="2134">
        <v>1015.2001886288831</v>
      </c>
    </row>
    <row r="210" spans="1:6">
      <c r="A210" s="1818" t="s">
        <v>221</v>
      </c>
      <c r="B210" s="2134">
        <v>1013.5326764880856</v>
      </c>
      <c r="C210" s="2135">
        <v>1014.1285709363373</v>
      </c>
      <c r="D210" s="2136">
        <v>1014.2590848818539</v>
      </c>
      <c r="E210" s="2134">
        <v>1014.3916920037634</v>
      </c>
    </row>
    <row r="211" spans="1:6">
      <c r="A211" s="1818" t="s">
        <v>1851</v>
      </c>
      <c r="B211" s="2134">
        <v>1010.205377253147</v>
      </c>
      <c r="C211" s="2135">
        <v>1010.7472515858883</v>
      </c>
      <c r="D211" s="2136">
        <v>1010.9299848998488</v>
      </c>
      <c r="E211" s="2134">
        <v>1010.8973727929709</v>
      </c>
    </row>
    <row r="212" spans="1:6">
      <c r="A212" s="1818" t="s">
        <v>223</v>
      </c>
      <c r="B212" s="2134">
        <v>1005.0980966698452</v>
      </c>
      <c r="C212" s="2135">
        <v>1005.4892016401081</v>
      </c>
      <c r="D212" s="2136">
        <v>1005.762061527526</v>
      </c>
      <c r="E212" s="2134">
        <v>1005.9019878715606</v>
      </c>
    </row>
    <row r="213" spans="1:6">
      <c r="A213" s="1818" t="s">
        <v>224</v>
      </c>
      <c r="B213" s="2134">
        <v>1000.019268409148</v>
      </c>
      <c r="C213" s="2135">
        <v>1000.5892264149702</v>
      </c>
      <c r="D213" s="2136">
        <v>1000.4539086759793</v>
      </c>
      <c r="E213" s="2134">
        <v>1000.91627287044</v>
      </c>
    </row>
    <row r="214" spans="1:6">
      <c r="A214" s="1818" t="s">
        <v>225</v>
      </c>
      <c r="B214" s="2134">
        <v>996.71158398095895</v>
      </c>
      <c r="C214" s="2135">
        <v>996.92351445727218</v>
      </c>
      <c r="D214" s="2136">
        <v>997.13108538490235</v>
      </c>
      <c r="E214" s="2134">
        <v>997.53980205522339</v>
      </c>
    </row>
    <row r="215" spans="1:6">
      <c r="A215" s="1818" t="s">
        <v>226</v>
      </c>
      <c r="B215" s="2134">
        <v>999.18932636014119</v>
      </c>
      <c r="C215" s="2135">
        <v>999.0895945737999</v>
      </c>
      <c r="D215" s="2136">
        <v>999.72751003296696</v>
      </c>
      <c r="E215" s="2134">
        <v>999.67022933112071</v>
      </c>
    </row>
    <row r="216" spans="1:6">
      <c r="A216" s="1818" t="s">
        <v>227</v>
      </c>
      <c r="B216" s="2134">
        <v>1003.8120845572053</v>
      </c>
      <c r="C216" s="2135">
        <v>1003.8444010008627</v>
      </c>
      <c r="D216" s="2136">
        <v>1004.3010025215277</v>
      </c>
      <c r="E216" s="2134">
        <v>1004.5141987541087</v>
      </c>
    </row>
    <row r="217" spans="1:6">
      <c r="A217" s="1818" t="s">
        <v>228</v>
      </c>
      <c r="B217" s="2134">
        <v>1008.8988103969816</v>
      </c>
      <c r="C217" s="2135">
        <v>1008.5051884115487</v>
      </c>
      <c r="D217" s="2136">
        <v>1009.5627848459836</v>
      </c>
      <c r="E217" s="2134">
        <v>1009.7884291123588</v>
      </c>
    </row>
    <row r="218" spans="1:6">
      <c r="A218" s="1818" t="s">
        <v>229</v>
      </c>
      <c r="B218" s="2134">
        <v>1013.9976475557697</v>
      </c>
      <c r="C218" s="2135">
        <v>1013.6637216947753</v>
      </c>
      <c r="D218" s="2136">
        <v>1014.769195641686</v>
      </c>
      <c r="E218" s="2134">
        <v>1014.672110477522</v>
      </c>
    </row>
    <row r="219" spans="1:6">
      <c r="A219" s="2110" t="s">
        <v>230</v>
      </c>
      <c r="B219" s="2137">
        <v>1015.4171295800641</v>
      </c>
      <c r="C219" s="2138">
        <v>1015.1250587523272</v>
      </c>
      <c r="D219" s="2139">
        <v>1016.0061662531781</v>
      </c>
      <c r="E219" s="2137">
        <v>1016.6662028448753</v>
      </c>
    </row>
    <row r="220" spans="1:6">
      <c r="A220" s="2101" t="s">
        <v>1858</v>
      </c>
      <c r="B220" s="1781"/>
      <c r="C220" s="2081"/>
      <c r="D220" s="1781"/>
      <c r="E220" s="1781"/>
    </row>
    <row r="221" spans="1:6">
      <c r="B221" s="2128"/>
      <c r="C221" s="2128"/>
      <c r="D221" s="2128"/>
      <c r="E221" s="2128"/>
    </row>
    <row r="222" spans="1:6">
      <c r="A222" s="2080" t="s">
        <v>1875</v>
      </c>
      <c r="B222" s="2080"/>
      <c r="C222" s="2128"/>
      <c r="D222" s="2128"/>
      <c r="E222" s="2128"/>
    </row>
    <row r="223" spans="1:6">
      <c r="A223" s="2141" t="s">
        <v>315</v>
      </c>
      <c r="B223" s="1781"/>
      <c r="C223" s="2081"/>
      <c r="D223" s="1781"/>
      <c r="E223" s="1781"/>
      <c r="F223" s="2142"/>
    </row>
    <row r="224" spans="1:6">
      <c r="A224" s="2129" t="s">
        <v>235</v>
      </c>
      <c r="B224" s="2006" t="s">
        <v>289</v>
      </c>
      <c r="C224" s="2006" t="s">
        <v>290</v>
      </c>
      <c r="D224" s="2006" t="s">
        <v>155</v>
      </c>
      <c r="E224" s="2006" t="s">
        <v>1186</v>
      </c>
      <c r="F224" s="2142"/>
    </row>
    <row r="225" spans="1:12">
      <c r="A225" s="2109" t="s">
        <v>219</v>
      </c>
      <c r="B225" s="2095">
        <v>70.863083018445238</v>
      </c>
      <c r="C225" s="2096">
        <v>58.451839251204397</v>
      </c>
      <c r="D225" s="2095">
        <v>67.180438421749145</v>
      </c>
      <c r="E225" s="2095">
        <v>73.263652263112121</v>
      </c>
      <c r="F225" s="2142"/>
      <c r="L225" s="2142"/>
    </row>
    <row r="226" spans="1:12">
      <c r="A226" s="1818" t="s">
        <v>220</v>
      </c>
      <c r="B226" s="2095">
        <v>61.246414233010896</v>
      </c>
      <c r="C226" s="2096">
        <v>50.435008567472018</v>
      </c>
      <c r="D226" s="2095">
        <v>56.270825152254211</v>
      </c>
      <c r="E226" s="2095">
        <v>70.193531436011895</v>
      </c>
      <c r="F226" s="2142"/>
      <c r="L226" s="2142"/>
    </row>
    <row r="227" spans="1:12">
      <c r="A227" s="1818" t="s">
        <v>221</v>
      </c>
      <c r="B227" s="2095">
        <v>62.814696740591387</v>
      </c>
      <c r="C227" s="2096">
        <v>41.457834616757438</v>
      </c>
      <c r="D227" s="2095">
        <v>49.679352259008965</v>
      </c>
      <c r="E227" s="2095">
        <v>69.658075290256079</v>
      </c>
      <c r="F227" s="2142"/>
      <c r="L227" s="2142"/>
    </row>
    <row r="228" spans="1:12">
      <c r="A228" s="1818" t="s">
        <v>1851</v>
      </c>
      <c r="B228" s="2095">
        <v>54.307725634078963</v>
      </c>
      <c r="C228" s="2096">
        <v>33.390583882754321</v>
      </c>
      <c r="D228" s="2095">
        <v>42.458133609581921</v>
      </c>
      <c r="E228" s="2095">
        <v>63.972856559397712</v>
      </c>
      <c r="F228" s="2142"/>
      <c r="L228" s="2142"/>
    </row>
    <row r="229" spans="1:12">
      <c r="A229" s="1818" t="s">
        <v>223</v>
      </c>
      <c r="B229" s="2095">
        <v>49.928451570900513</v>
      </c>
      <c r="C229" s="2096">
        <v>28.196956138436217</v>
      </c>
      <c r="D229" s="2095">
        <v>37.917999785319601</v>
      </c>
      <c r="E229" s="2095">
        <v>59.391355906131992</v>
      </c>
      <c r="F229" s="2142"/>
      <c r="L229" s="2142"/>
    </row>
    <row r="230" spans="1:12">
      <c r="A230" s="1818" t="s">
        <v>224</v>
      </c>
      <c r="B230" s="2095">
        <v>52.189840051823225</v>
      </c>
      <c r="C230" s="2096">
        <v>32.317694178870923</v>
      </c>
      <c r="D230" s="2095">
        <v>41.917409336419759</v>
      </c>
      <c r="E230" s="2095">
        <v>63.052881617326271</v>
      </c>
      <c r="F230" s="2142"/>
      <c r="L230" s="2142"/>
    </row>
    <row r="231" spans="1:12">
      <c r="A231" s="1818" t="s">
        <v>225</v>
      </c>
      <c r="B231" s="2095">
        <v>55.260052643369207</v>
      </c>
      <c r="C231" s="2096">
        <v>37.402312476512769</v>
      </c>
      <c r="D231" s="2095">
        <v>46.780479806469316</v>
      </c>
      <c r="E231" s="2095">
        <v>64.751659272639515</v>
      </c>
      <c r="F231" s="2142"/>
      <c r="L231" s="2142"/>
    </row>
    <row r="232" spans="1:12">
      <c r="A232" s="1818" t="s">
        <v>226</v>
      </c>
      <c r="B232" s="2095">
        <v>47.65150759042092</v>
      </c>
      <c r="C232" s="2096">
        <v>29.958249950219038</v>
      </c>
      <c r="D232" s="2095">
        <v>46.039759394601255</v>
      </c>
      <c r="E232" s="2095">
        <v>66.69567932347671</v>
      </c>
      <c r="L232" s="2142"/>
    </row>
    <row r="233" spans="1:12">
      <c r="A233" s="1818" t="s">
        <v>227</v>
      </c>
      <c r="B233" s="2095">
        <v>56.874696180555546</v>
      </c>
      <c r="C233" s="2096">
        <v>27.173816872427981</v>
      </c>
      <c r="D233" s="2095">
        <v>49.578377700617267</v>
      </c>
      <c r="E233" s="2095">
        <v>70.481558883101869</v>
      </c>
      <c r="L233" s="2142"/>
    </row>
    <row r="234" spans="1:12">
      <c r="A234" s="1818" t="s">
        <v>228</v>
      </c>
      <c r="B234" s="2095">
        <v>64.549890793010775</v>
      </c>
      <c r="C234" s="2096">
        <v>43.235942954202606</v>
      </c>
      <c r="D234" s="2095">
        <v>57.428957353270611</v>
      </c>
      <c r="E234" s="2095">
        <v>64.824763693988132</v>
      </c>
      <c r="L234" s="2142"/>
    </row>
    <row r="235" spans="1:12">
      <c r="A235" s="1818" t="s">
        <v>229</v>
      </c>
      <c r="B235" s="2095">
        <v>56.640357349537041</v>
      </c>
      <c r="C235" s="2096">
        <v>47.058108524536067</v>
      </c>
      <c r="D235" s="2095">
        <v>58.934477237654356</v>
      </c>
      <c r="E235" s="2095">
        <v>58.145404253949145</v>
      </c>
      <c r="L235" s="2142"/>
    </row>
    <row r="236" spans="1:12">
      <c r="A236" s="2110" t="s">
        <v>230</v>
      </c>
      <c r="B236" s="2098">
        <v>63.387162928427429</v>
      </c>
      <c r="C236" s="2099">
        <v>51.188564068100369</v>
      </c>
      <c r="D236" s="2098">
        <v>67.714372386499406</v>
      </c>
      <c r="E236" s="2098">
        <v>65.940133892733357</v>
      </c>
      <c r="F236" s="2143"/>
      <c r="L236" s="2142"/>
    </row>
    <row r="237" spans="1:12">
      <c r="A237" s="2101" t="s">
        <v>1858</v>
      </c>
      <c r="B237" s="1781"/>
      <c r="C237" s="2081"/>
      <c r="D237" s="1781"/>
      <c r="E237" s="1781"/>
    </row>
    <row r="238" spans="1:12">
      <c r="A238" s="2117"/>
      <c r="B238" s="1781"/>
      <c r="C238" s="2081"/>
      <c r="D238" s="1781"/>
      <c r="E238" s="1781"/>
    </row>
    <row r="239" spans="1:12">
      <c r="A239" s="2080" t="s">
        <v>1876</v>
      </c>
      <c r="B239" s="2080"/>
      <c r="C239" s="2081"/>
      <c r="D239" s="1781"/>
      <c r="E239" s="1781"/>
    </row>
    <row r="240" spans="1:12">
      <c r="A240" s="2080"/>
      <c r="B240" s="2080"/>
      <c r="C240" s="2080"/>
      <c r="D240" s="1781"/>
      <c r="E240" s="1781"/>
    </row>
    <row r="241" spans="1:5">
      <c r="A241" s="2117"/>
      <c r="B241" s="1781"/>
      <c r="C241" s="2081"/>
      <c r="D241" s="1781"/>
      <c r="E241" s="1781"/>
    </row>
    <row r="242" spans="1:5">
      <c r="A242" s="2117"/>
      <c r="B242" s="1781"/>
      <c r="C242" s="2081"/>
      <c r="D242" s="1781"/>
      <c r="E242" s="1781"/>
    </row>
    <row r="243" spans="1:5">
      <c r="A243" s="2117"/>
      <c r="B243" s="1781"/>
      <c r="C243" s="2081"/>
      <c r="D243" s="1781"/>
      <c r="E243" s="1781"/>
    </row>
    <row r="244" spans="1:5">
      <c r="A244" s="2117"/>
      <c r="B244" s="1781"/>
      <c r="C244" s="2081"/>
      <c r="D244" s="1781"/>
      <c r="E244" s="1781"/>
    </row>
    <row r="245" spans="1:5">
      <c r="A245" s="2117"/>
      <c r="B245" s="1781"/>
      <c r="C245" s="2081"/>
      <c r="D245" s="1781"/>
      <c r="E245" s="1781"/>
    </row>
    <row r="246" spans="1:5">
      <c r="A246" s="2117"/>
      <c r="B246" s="1781"/>
      <c r="C246" s="2081"/>
      <c r="D246" s="1781"/>
      <c r="E246" s="1781"/>
    </row>
    <row r="247" spans="1:5">
      <c r="A247" s="2117"/>
      <c r="B247" s="1781"/>
      <c r="C247" s="2081"/>
      <c r="D247" s="1781"/>
      <c r="E247" s="1781"/>
    </row>
    <row r="248" spans="1:5">
      <c r="A248" s="2117"/>
      <c r="B248" s="1781"/>
      <c r="C248" s="2081"/>
      <c r="D248" s="1781"/>
      <c r="E248" s="1781"/>
    </row>
    <row r="249" spans="1:5">
      <c r="A249" s="2117"/>
      <c r="B249" s="1781"/>
      <c r="C249" s="2081"/>
      <c r="D249" s="1781"/>
      <c r="E249" s="1781"/>
    </row>
    <row r="250" spans="1:5">
      <c r="A250" s="2117"/>
      <c r="B250" s="1781"/>
      <c r="C250" s="2081"/>
      <c r="D250" s="1781"/>
      <c r="E250" s="1781"/>
    </row>
    <row r="251" spans="1:5">
      <c r="A251" s="2117"/>
      <c r="B251" s="1781"/>
      <c r="C251" s="2081"/>
      <c r="D251" s="1781"/>
      <c r="E251" s="1781"/>
    </row>
    <row r="252" spans="1:5">
      <c r="A252" s="2117"/>
      <c r="B252" s="1781"/>
      <c r="C252" s="2081"/>
      <c r="D252" s="1781"/>
      <c r="E252" s="1781"/>
    </row>
    <row r="253" spans="1:5">
      <c r="A253" s="2117"/>
      <c r="B253" s="1781"/>
      <c r="C253" s="2081"/>
      <c r="D253" s="1781"/>
      <c r="E253" s="1781"/>
    </row>
    <row r="254" spans="1:5">
      <c r="A254" s="2117"/>
      <c r="B254" s="1781"/>
      <c r="C254" s="2081"/>
      <c r="D254" s="1781"/>
      <c r="E254" s="1781"/>
    </row>
    <row r="255" spans="1:5">
      <c r="A255" s="2117"/>
      <c r="B255" s="1781"/>
      <c r="C255" s="2081"/>
      <c r="D255" s="1781"/>
      <c r="E255" s="1781"/>
    </row>
    <row r="256" spans="1:5">
      <c r="A256" s="2117"/>
      <c r="B256" s="1781"/>
      <c r="C256" s="2081"/>
      <c r="D256" s="1781"/>
      <c r="E256" s="1781"/>
    </row>
    <row r="257" spans="1:17">
      <c r="B257" s="1781"/>
      <c r="C257" s="2081"/>
      <c r="D257" s="1781"/>
      <c r="E257" s="1781"/>
    </row>
    <row r="258" spans="1:17" s="2041" customFormat="1">
      <c r="A258" s="2080" t="s">
        <v>1877</v>
      </c>
      <c r="B258" s="2080"/>
      <c r="C258" s="2080"/>
      <c r="D258" s="2092"/>
      <c r="E258" s="2092"/>
      <c r="F258" s="1696"/>
      <c r="G258" s="1696"/>
      <c r="H258" s="1696"/>
      <c r="I258" s="1696"/>
      <c r="J258" s="1696"/>
      <c r="K258" s="1696"/>
      <c r="L258" s="1696"/>
      <c r="M258" s="1696"/>
      <c r="N258" s="1696"/>
      <c r="O258" s="1696"/>
      <c r="P258" s="1696"/>
      <c r="Q258" s="1696"/>
    </row>
    <row r="259" spans="1:17" s="2041" customFormat="1">
      <c r="A259" s="2141" t="s">
        <v>315</v>
      </c>
      <c r="B259" s="2092"/>
      <c r="C259" s="2093"/>
      <c r="D259" s="2092"/>
      <c r="E259" s="2092"/>
      <c r="F259" s="1696"/>
      <c r="G259" s="1696"/>
      <c r="H259" s="1696"/>
      <c r="I259" s="1696"/>
      <c r="J259" s="1696"/>
      <c r="K259" s="1696"/>
      <c r="L259" s="1696"/>
      <c r="M259" s="1696"/>
      <c r="N259" s="1696"/>
      <c r="O259" s="1696"/>
      <c r="P259" s="1696"/>
      <c r="Q259" s="1696"/>
    </row>
    <row r="260" spans="1:17" s="2041" customFormat="1" ht="25.5">
      <c r="A260" s="2129" t="s">
        <v>235</v>
      </c>
      <c r="B260" s="2131" t="s">
        <v>1878</v>
      </c>
      <c r="C260" s="2144" t="s">
        <v>1879</v>
      </c>
      <c r="D260" s="2144" t="s">
        <v>1880</v>
      </c>
      <c r="F260" s="1696"/>
      <c r="G260" s="1696"/>
      <c r="H260" s="1696"/>
      <c r="I260" s="1696"/>
      <c r="J260" s="1696"/>
      <c r="K260" s="1696"/>
      <c r="L260" s="1696"/>
      <c r="M260" s="1696"/>
      <c r="N260" s="1696"/>
      <c r="O260" s="1696"/>
      <c r="P260" s="1696"/>
      <c r="Q260" s="1696"/>
    </row>
    <row r="261" spans="1:17" s="2041" customFormat="1">
      <c r="A261" s="2109" t="s">
        <v>219</v>
      </c>
      <c r="B261" s="2095">
        <v>70.863083018445238</v>
      </c>
      <c r="C261" s="2095">
        <v>46.180645161290329</v>
      </c>
      <c r="D261" s="2095">
        <v>87.855645161290326</v>
      </c>
      <c r="E261" s="2145"/>
      <c r="F261" s="1696"/>
      <c r="G261" s="1696"/>
      <c r="H261" s="1696"/>
      <c r="I261" s="1696"/>
      <c r="J261" s="1696"/>
      <c r="K261" s="1696"/>
      <c r="L261" s="1696"/>
      <c r="M261" s="1696"/>
      <c r="N261" s="1696"/>
      <c r="O261" s="1696"/>
      <c r="P261" s="1696"/>
      <c r="Q261" s="1696"/>
    </row>
    <row r="262" spans="1:17" s="2041" customFormat="1">
      <c r="A262" s="1818" t="s">
        <v>220</v>
      </c>
      <c r="B262" s="2095">
        <v>61.246414233010896</v>
      </c>
      <c r="C262" s="2095">
        <v>36.377976190476197</v>
      </c>
      <c r="D262" s="2095">
        <v>81.698578042328052</v>
      </c>
      <c r="E262" s="2145"/>
      <c r="F262" s="1696"/>
      <c r="G262" s="1696"/>
      <c r="H262" s="1696"/>
      <c r="I262" s="1696"/>
      <c r="J262" s="1696"/>
      <c r="K262" s="1696"/>
      <c r="L262" s="1696"/>
      <c r="M262" s="1696"/>
      <c r="N262" s="1696"/>
      <c r="O262" s="1696"/>
      <c r="P262" s="1696"/>
      <c r="Q262" s="1696"/>
    </row>
    <row r="263" spans="1:17" s="2041" customFormat="1">
      <c r="A263" s="1818" t="s">
        <v>221</v>
      </c>
      <c r="B263" s="2095">
        <v>62.814696740591387</v>
      </c>
      <c r="C263" s="2095">
        <v>33.016129032258057</v>
      </c>
      <c r="D263" s="2095">
        <v>85.370967741935488</v>
      </c>
      <c r="E263" s="2145"/>
      <c r="F263" s="1696"/>
      <c r="G263" s="1696"/>
      <c r="H263" s="1696"/>
      <c r="I263" s="1696"/>
      <c r="J263" s="1696"/>
      <c r="K263" s="1696"/>
      <c r="L263" s="1696"/>
      <c r="M263" s="1696"/>
      <c r="N263" s="1696"/>
      <c r="O263" s="1696"/>
      <c r="P263" s="1696"/>
      <c r="Q263" s="1696"/>
    </row>
    <row r="264" spans="1:17" s="2041" customFormat="1">
      <c r="A264" s="1818" t="s">
        <v>1851</v>
      </c>
      <c r="B264" s="2095">
        <v>54.307725634078963</v>
      </c>
      <c r="C264" s="2095">
        <v>27.44166666666667</v>
      </c>
      <c r="D264" s="2095">
        <v>76.095833333333331</v>
      </c>
      <c r="E264" s="2145"/>
      <c r="F264" s="1696"/>
      <c r="G264" s="1696"/>
      <c r="H264" s="1696"/>
      <c r="I264" s="1696"/>
      <c r="J264" s="1696"/>
      <c r="K264" s="1696"/>
      <c r="L264" s="1696"/>
      <c r="M264" s="1696"/>
      <c r="N264" s="1696"/>
      <c r="O264" s="1696"/>
      <c r="P264" s="1696"/>
      <c r="Q264" s="1696"/>
    </row>
    <row r="265" spans="1:17" s="2041" customFormat="1">
      <c r="A265" s="1818" t="s">
        <v>223</v>
      </c>
      <c r="B265" s="2095">
        <v>49.928451570900513</v>
      </c>
      <c r="C265" s="2095">
        <v>22.627419354838715</v>
      </c>
      <c r="D265" s="2095">
        <v>72.860483870967741</v>
      </c>
      <c r="E265" s="2145"/>
      <c r="F265" s="1696"/>
      <c r="G265" s="1696"/>
      <c r="H265" s="1696"/>
      <c r="I265" s="1696"/>
      <c r="J265" s="1696"/>
      <c r="K265" s="1696"/>
      <c r="L265" s="1696"/>
      <c r="M265" s="1696"/>
      <c r="N265" s="1696"/>
      <c r="O265" s="1696"/>
      <c r="P265" s="1696"/>
      <c r="Q265" s="1696"/>
    </row>
    <row r="266" spans="1:17" s="2041" customFormat="1">
      <c r="A266" s="1818" t="s">
        <v>224</v>
      </c>
      <c r="B266" s="2095">
        <v>52.189840051823225</v>
      </c>
      <c r="C266" s="2095">
        <v>29.535329457364341</v>
      </c>
      <c r="D266" s="2095">
        <v>73.401918604651158</v>
      </c>
      <c r="E266" s="2145"/>
      <c r="F266" s="1696"/>
      <c r="G266" s="1696"/>
      <c r="H266" s="1696"/>
      <c r="I266" s="1696"/>
      <c r="J266" s="1696"/>
      <c r="K266" s="1696"/>
      <c r="L266" s="1696"/>
      <c r="M266" s="1696"/>
      <c r="N266" s="1696"/>
      <c r="O266" s="1696"/>
      <c r="P266" s="1696"/>
      <c r="Q266" s="1696"/>
    </row>
    <row r="267" spans="1:17" s="2041" customFormat="1">
      <c r="A267" s="1818" t="s">
        <v>225</v>
      </c>
      <c r="B267" s="2095">
        <v>55.260052643369207</v>
      </c>
      <c r="C267" s="2095">
        <v>30.13225806451613</v>
      </c>
      <c r="D267" s="2095">
        <v>75.721774193548384</v>
      </c>
      <c r="E267" s="2145"/>
      <c r="F267" s="1696"/>
      <c r="G267" s="1696"/>
      <c r="H267" s="1696"/>
      <c r="I267" s="1696"/>
      <c r="J267" s="1696"/>
      <c r="K267" s="1696"/>
      <c r="L267" s="1696"/>
      <c r="M267" s="1696"/>
      <c r="N267" s="1696"/>
      <c r="O267" s="1696"/>
      <c r="P267" s="1696"/>
      <c r="Q267" s="1696"/>
    </row>
    <row r="268" spans="1:17" s="2041" customFormat="1">
      <c r="A268" s="1818" t="s">
        <v>226</v>
      </c>
      <c r="B268" s="2095">
        <v>47.65150759042092</v>
      </c>
      <c r="C268" s="2095">
        <v>19.551612903225802</v>
      </c>
      <c r="D268" s="2095">
        <v>70.956451612903223</v>
      </c>
      <c r="E268" s="2145"/>
      <c r="F268" s="1696"/>
      <c r="G268" s="1696"/>
      <c r="H268" s="1696"/>
      <c r="I268" s="1696"/>
      <c r="J268" s="1696"/>
      <c r="K268" s="1696"/>
      <c r="L268" s="1696"/>
      <c r="M268" s="1696"/>
      <c r="N268" s="1696"/>
      <c r="O268" s="1696"/>
      <c r="P268" s="1696"/>
      <c r="Q268" s="1696"/>
    </row>
    <row r="269" spans="1:17" s="2041" customFormat="1">
      <c r="A269" s="1818" t="s">
        <v>227</v>
      </c>
      <c r="B269" s="2095">
        <v>56.874696180555546</v>
      </c>
      <c r="C269" s="2095">
        <v>24.55916666666667</v>
      </c>
      <c r="D269" s="2095">
        <v>83.708333333333329</v>
      </c>
      <c r="E269" s="2145"/>
      <c r="F269" s="1696"/>
      <c r="G269" s="1696"/>
      <c r="H269" s="1696"/>
      <c r="I269" s="1696"/>
      <c r="J269" s="1696"/>
      <c r="K269" s="1696"/>
      <c r="L269" s="1696"/>
      <c r="M269" s="1696"/>
      <c r="N269" s="1696"/>
      <c r="O269" s="1696"/>
      <c r="P269" s="1696"/>
      <c r="Q269" s="1696"/>
    </row>
    <row r="270" spans="1:17" s="2041" customFormat="1">
      <c r="A270" s="1818" t="s">
        <v>228</v>
      </c>
      <c r="B270" s="2095">
        <v>64.549890793010775</v>
      </c>
      <c r="C270" s="2095">
        <v>37.136290322580649</v>
      </c>
      <c r="D270" s="2095">
        <v>83.706451612903237</v>
      </c>
      <c r="F270" s="1696"/>
      <c r="G270" s="1696"/>
      <c r="H270" s="1696"/>
      <c r="I270" s="1696"/>
      <c r="J270" s="1696"/>
      <c r="K270" s="1696"/>
      <c r="L270" s="1696"/>
      <c r="M270" s="1696"/>
      <c r="N270" s="1696"/>
      <c r="O270" s="1696"/>
      <c r="P270" s="1696"/>
      <c r="Q270" s="1696"/>
    </row>
    <row r="271" spans="1:17" s="2041" customFormat="1">
      <c r="A271" s="1818" t="s">
        <v>229</v>
      </c>
      <c r="B271" s="2095">
        <v>56.640357349537041</v>
      </c>
      <c r="C271" s="2095">
        <v>34.273333333333333</v>
      </c>
      <c r="D271" s="2095">
        <v>75.719166666666652</v>
      </c>
      <c r="F271" s="1696"/>
      <c r="G271" s="1696"/>
      <c r="H271" s="1696"/>
      <c r="I271" s="1696"/>
      <c r="J271" s="1696"/>
      <c r="K271" s="1696"/>
      <c r="L271" s="1696"/>
      <c r="M271" s="1696"/>
      <c r="N271" s="1696"/>
      <c r="O271" s="1696"/>
      <c r="P271" s="1696"/>
      <c r="Q271" s="1696"/>
    </row>
    <row r="272" spans="1:17" s="2041" customFormat="1">
      <c r="A272" s="2110" t="s">
        <v>230</v>
      </c>
      <c r="B272" s="2098">
        <v>63.387162928427429</v>
      </c>
      <c r="C272" s="2098">
        <v>39.542741935483875</v>
      </c>
      <c r="D272" s="2098">
        <v>81.687096774193549</v>
      </c>
      <c r="F272" s="1696"/>
      <c r="G272" s="1696"/>
      <c r="H272" s="1696"/>
      <c r="I272" s="1696"/>
      <c r="J272" s="1696"/>
      <c r="K272" s="1696"/>
      <c r="L272" s="1696"/>
      <c r="M272" s="1696"/>
      <c r="N272" s="1696"/>
      <c r="O272" s="1696"/>
      <c r="P272" s="1696"/>
      <c r="Q272" s="1696"/>
    </row>
    <row r="273" spans="1:17" s="2041" customFormat="1">
      <c r="A273" s="2101" t="s">
        <v>1858</v>
      </c>
      <c r="F273" s="1696"/>
      <c r="G273" s="1696"/>
      <c r="H273" s="1696"/>
      <c r="I273" s="1696"/>
      <c r="J273" s="1696"/>
      <c r="K273" s="1696"/>
      <c r="L273" s="1696"/>
      <c r="M273" s="1696"/>
      <c r="N273" s="1696"/>
      <c r="O273" s="1696"/>
      <c r="P273" s="1696"/>
      <c r="Q273" s="1696"/>
    </row>
    <row r="274" spans="1:17">
      <c r="B274" s="2146"/>
      <c r="C274" s="2146"/>
      <c r="D274" s="2146"/>
      <c r="E274" s="2146"/>
    </row>
    <row r="275" spans="1:17">
      <c r="A275" s="2147"/>
      <c r="B275" s="2092"/>
      <c r="C275" s="2093"/>
      <c r="D275" s="2092"/>
      <c r="E275" s="2092"/>
    </row>
    <row r="276" spans="1:17">
      <c r="A276" s="2080" t="s">
        <v>1881</v>
      </c>
      <c r="B276" s="2080"/>
      <c r="C276" s="2080"/>
      <c r="D276" s="2092"/>
      <c r="E276" s="2092"/>
    </row>
    <row r="277" spans="1:17">
      <c r="A277" s="2141" t="s">
        <v>315</v>
      </c>
      <c r="B277" s="2092"/>
      <c r="C277" s="2093"/>
      <c r="D277" s="2092"/>
    </row>
    <row r="278" spans="1:17" ht="25.5">
      <c r="A278" s="2107" t="s">
        <v>235</v>
      </c>
      <c r="B278" s="2131" t="s">
        <v>1878</v>
      </c>
      <c r="C278" s="2144" t="s">
        <v>1879</v>
      </c>
      <c r="D278" s="2144" t="s">
        <v>1880</v>
      </c>
    </row>
    <row r="279" spans="1:17">
      <c r="A279" s="2109" t="s">
        <v>219</v>
      </c>
      <c r="B279" s="2096">
        <v>58.451839251204397</v>
      </c>
      <c r="C279" s="2134">
        <v>28.842226702508963</v>
      </c>
      <c r="D279" s="2135">
        <v>88.926244524093988</v>
      </c>
    </row>
    <row r="280" spans="1:17">
      <c r="A280" s="1818" t="s">
        <v>220</v>
      </c>
      <c r="B280" s="2096">
        <v>50.435008567472018</v>
      </c>
      <c r="C280" s="2134">
        <v>25.100925925925925</v>
      </c>
      <c r="D280" s="2135">
        <v>79.555555555555571</v>
      </c>
    </row>
    <row r="281" spans="1:17">
      <c r="A281" s="1818" t="s">
        <v>221</v>
      </c>
      <c r="B281" s="2096">
        <v>41.457834616757438</v>
      </c>
      <c r="C281" s="2134">
        <v>16.579045058883768</v>
      </c>
      <c r="D281" s="2135">
        <v>70.721057347670254</v>
      </c>
    </row>
    <row r="282" spans="1:17">
      <c r="A282" s="1818" t="s">
        <v>1851</v>
      </c>
      <c r="B282" s="2096">
        <v>33.390583882754321</v>
      </c>
      <c r="C282" s="2134">
        <v>14.082709551656921</v>
      </c>
      <c r="D282" s="2135">
        <v>59.443597883597882</v>
      </c>
      <c r="M282" s="2148"/>
      <c r="N282" s="2149"/>
      <c r="O282" s="2148"/>
      <c r="P282" s="2150"/>
      <c r="Q282" s="2142"/>
    </row>
    <row r="283" spans="1:17">
      <c r="A283" s="1818" t="s">
        <v>223</v>
      </c>
      <c r="B283" s="2096">
        <v>28.196956138436217</v>
      </c>
      <c r="C283" s="2134">
        <v>11.349103942652331</v>
      </c>
      <c r="D283" s="2135">
        <v>52.207885304659499</v>
      </c>
    </row>
    <row r="284" spans="1:17">
      <c r="A284" s="1818" t="s">
        <v>224</v>
      </c>
      <c r="B284" s="2096">
        <v>32.317694178870923</v>
      </c>
      <c r="C284" s="2134">
        <v>14.005925925925927</v>
      </c>
      <c r="D284" s="2135">
        <v>58.586296296296297</v>
      </c>
    </row>
    <row r="285" spans="1:17">
      <c r="A285" s="1818" t="s">
        <v>225</v>
      </c>
      <c r="B285" s="2096">
        <v>37.402312476512769</v>
      </c>
      <c r="C285" s="2134">
        <v>18.833691756272401</v>
      </c>
      <c r="D285" s="2135">
        <v>61.906093189964167</v>
      </c>
    </row>
    <row r="286" spans="1:17">
      <c r="A286" s="1818" t="s">
        <v>226</v>
      </c>
      <c r="B286" s="2096">
        <v>29.958249950219038</v>
      </c>
      <c r="C286" s="2134">
        <v>13.996057347670252</v>
      </c>
      <c r="D286" s="2135">
        <v>49.597849462365595</v>
      </c>
    </row>
    <row r="287" spans="1:17">
      <c r="A287" s="1818" t="s">
        <v>227</v>
      </c>
      <c r="B287" s="2096">
        <v>27.173816872427981</v>
      </c>
      <c r="C287" s="2134">
        <v>10.455661375661377</v>
      </c>
      <c r="D287" s="2135">
        <v>59.247962962962966</v>
      </c>
    </row>
    <row r="288" spans="1:17">
      <c r="A288" s="1818" t="s">
        <v>228</v>
      </c>
      <c r="B288" s="2096">
        <v>43.235942954202606</v>
      </c>
      <c r="C288" s="2134">
        <v>16.314109916367979</v>
      </c>
      <c r="D288" s="2135">
        <v>74.638066988011374</v>
      </c>
    </row>
    <row r="289" spans="1:5">
      <c r="A289" s="1818" t="s">
        <v>229</v>
      </c>
      <c r="B289" s="2096">
        <v>47.058108524536067</v>
      </c>
      <c r="C289" s="2134">
        <v>23.35618454661558</v>
      </c>
      <c r="D289" s="2135">
        <v>73.528148148148148</v>
      </c>
    </row>
    <row r="290" spans="1:5">
      <c r="A290" s="2110" t="s">
        <v>230</v>
      </c>
      <c r="B290" s="2099">
        <v>51.188564068100369</v>
      </c>
      <c r="C290" s="2137">
        <v>22.606953405017922</v>
      </c>
      <c r="D290" s="2138">
        <v>79.136559139784936</v>
      </c>
    </row>
    <row r="291" spans="1:5">
      <c r="A291" s="2101" t="s">
        <v>1858</v>
      </c>
      <c r="C291" s="2041"/>
    </row>
    <row r="292" spans="1:5">
      <c r="C292" s="2041"/>
    </row>
    <row r="293" spans="1:5">
      <c r="A293" s="2080" t="s">
        <v>1882</v>
      </c>
      <c r="B293" s="2080"/>
      <c r="C293" s="2080"/>
      <c r="D293" s="2092"/>
      <c r="E293" s="2092"/>
    </row>
    <row r="294" spans="1:5">
      <c r="A294" s="2141" t="s">
        <v>315</v>
      </c>
      <c r="B294" s="2092"/>
      <c r="C294" s="2093"/>
      <c r="D294" s="2092"/>
      <c r="E294" s="2092"/>
    </row>
    <row r="295" spans="1:5" ht="25.5">
      <c r="A295" s="2107" t="s">
        <v>235</v>
      </c>
      <c r="B295" s="2131" t="s">
        <v>1878</v>
      </c>
      <c r="C295" s="2144" t="s">
        <v>1879</v>
      </c>
      <c r="D295" s="2144" t="s">
        <v>1880</v>
      </c>
    </row>
    <row r="296" spans="1:5">
      <c r="A296" s="2109" t="s">
        <v>219</v>
      </c>
      <c r="B296" s="2095">
        <v>67.180438421749145</v>
      </c>
      <c r="C296" s="2134">
        <v>53.137903225806454</v>
      </c>
      <c r="D296" s="2135">
        <v>94.21021505376342</v>
      </c>
    </row>
    <row r="297" spans="1:5">
      <c r="A297" s="1818" t="s">
        <v>220</v>
      </c>
      <c r="B297" s="2095">
        <v>56.270825152254211</v>
      </c>
      <c r="C297" s="2134">
        <v>45.360714285714295</v>
      </c>
      <c r="D297" s="2135">
        <v>85.319642857142853</v>
      </c>
    </row>
    <row r="298" spans="1:5">
      <c r="A298" s="1818" t="s">
        <v>221</v>
      </c>
      <c r="B298" s="2095">
        <v>49.679352259008965</v>
      </c>
      <c r="C298" s="2134">
        <v>43.353677419354831</v>
      </c>
      <c r="D298" s="2135">
        <v>82.479032258064535</v>
      </c>
    </row>
    <row r="299" spans="1:5">
      <c r="A299" s="1818" t="s">
        <v>1851</v>
      </c>
      <c r="B299" s="2095">
        <v>42.458133609581921</v>
      </c>
      <c r="C299" s="2134">
        <v>36.047291666666666</v>
      </c>
      <c r="D299" s="2135">
        <v>72.542777777777786</v>
      </c>
    </row>
    <row r="300" spans="1:5">
      <c r="A300" s="1818" t="s">
        <v>223</v>
      </c>
      <c r="B300" s="2095">
        <v>37.917999785319601</v>
      </c>
      <c r="C300" s="2134">
        <v>30.300101038190583</v>
      </c>
      <c r="D300" s="2135">
        <v>65.855913978494627</v>
      </c>
    </row>
    <row r="301" spans="1:5">
      <c r="A301" s="1818" t="s">
        <v>224</v>
      </c>
      <c r="B301" s="2095">
        <v>41.917409336419759</v>
      </c>
      <c r="C301" s="2134">
        <v>35.894166666666663</v>
      </c>
      <c r="D301" s="2135">
        <v>71.599116809116822</v>
      </c>
    </row>
    <row r="302" spans="1:5">
      <c r="A302" s="1818" t="s">
        <v>225</v>
      </c>
      <c r="B302" s="2095">
        <v>46.780479806469316</v>
      </c>
      <c r="C302" s="2134">
        <v>38.235483870967741</v>
      </c>
      <c r="D302" s="2135">
        <v>72.653655913978497</v>
      </c>
    </row>
    <row r="303" spans="1:5">
      <c r="A303" s="1818" t="s">
        <v>226</v>
      </c>
      <c r="B303" s="2095">
        <v>46.039759394601255</v>
      </c>
      <c r="C303" s="2134">
        <v>34.733870967741929</v>
      </c>
      <c r="D303" s="2135">
        <v>72.239784946236568</v>
      </c>
    </row>
    <row r="304" spans="1:5">
      <c r="A304" s="1818" t="s">
        <v>227</v>
      </c>
      <c r="B304" s="2095">
        <v>49.578377700617267</v>
      </c>
      <c r="C304" s="2134">
        <v>39.35382183908046</v>
      </c>
      <c r="D304" s="2135">
        <v>81.588888888888889</v>
      </c>
    </row>
    <row r="305" spans="1:15">
      <c r="A305" s="1818" t="s">
        <v>228</v>
      </c>
      <c r="B305" s="2095">
        <v>57.428957353270611</v>
      </c>
      <c r="C305" s="2134">
        <v>47.440446650124073</v>
      </c>
      <c r="D305" s="2135">
        <v>88.888172043010755</v>
      </c>
    </row>
    <row r="306" spans="1:15">
      <c r="A306" s="1818" t="s">
        <v>229</v>
      </c>
      <c r="B306" s="2095">
        <v>58.934477237654356</v>
      </c>
      <c r="C306" s="2134">
        <v>42.490576923076929</v>
      </c>
      <c r="D306" s="2135">
        <v>87.141666666666652</v>
      </c>
    </row>
    <row r="307" spans="1:15">
      <c r="A307" s="2110" t="s">
        <v>230</v>
      </c>
      <c r="B307" s="2098">
        <v>67.714372386499406</v>
      </c>
      <c r="C307" s="2137">
        <v>50.896671554252194</v>
      </c>
      <c r="D307" s="2138">
        <v>93.619354838709683</v>
      </c>
      <c r="G307" s="2142"/>
    </row>
    <row r="308" spans="1:15">
      <c r="A308" s="2101" t="s">
        <v>1858</v>
      </c>
      <c r="C308" s="2041"/>
      <c r="L308" s="2151"/>
      <c r="M308" s="2152"/>
      <c r="N308" s="2151"/>
      <c r="O308" s="2151"/>
    </row>
    <row r="309" spans="1:15">
      <c r="C309" s="2041"/>
      <c r="L309" s="2151"/>
      <c r="M309" s="2152"/>
      <c r="N309" s="2151"/>
      <c r="O309" s="2151"/>
    </row>
    <row r="310" spans="1:15">
      <c r="A310" s="2080" t="s">
        <v>1883</v>
      </c>
      <c r="B310" s="2080"/>
      <c r="C310" s="2080"/>
      <c r="D310" s="2092"/>
      <c r="E310" s="2092"/>
      <c r="L310" s="2151"/>
      <c r="M310" s="2152"/>
      <c r="N310" s="2151"/>
      <c r="O310" s="2151"/>
    </row>
    <row r="311" spans="1:15">
      <c r="A311" s="2141" t="s">
        <v>315</v>
      </c>
      <c r="B311" s="2092"/>
      <c r="C311" s="2093"/>
      <c r="D311" s="2092"/>
      <c r="E311" s="2092"/>
      <c r="L311" s="2151"/>
      <c r="M311" s="2152"/>
      <c r="N311" s="2151"/>
      <c r="O311" s="2151"/>
    </row>
    <row r="312" spans="1:15" ht="25.5">
      <c r="A312" s="2107" t="s">
        <v>235</v>
      </c>
      <c r="B312" s="2131" t="s">
        <v>1878</v>
      </c>
      <c r="C312" s="2144" t="s">
        <v>1879</v>
      </c>
      <c r="D312" s="2144" t="s">
        <v>1880</v>
      </c>
      <c r="L312" s="2151"/>
      <c r="M312" s="2152"/>
      <c r="N312" s="2151"/>
      <c r="O312" s="2151"/>
    </row>
    <row r="313" spans="1:15">
      <c r="A313" s="2109" t="s">
        <v>219</v>
      </c>
      <c r="B313" s="2095">
        <v>73.263652263112121</v>
      </c>
      <c r="C313" s="2095">
        <v>53.137903225806454</v>
      </c>
      <c r="D313" s="2095">
        <v>89.441935483870964</v>
      </c>
      <c r="L313" s="2151"/>
      <c r="M313" s="2152"/>
      <c r="N313" s="2151"/>
      <c r="O313" s="2151"/>
    </row>
    <row r="314" spans="1:15">
      <c r="A314" s="1818" t="s">
        <v>220</v>
      </c>
      <c r="B314" s="2095">
        <v>70.193531436011895</v>
      </c>
      <c r="C314" s="2095">
        <v>45.360714285714295</v>
      </c>
      <c r="D314" s="2095">
        <v>89.358928571428578</v>
      </c>
      <c r="L314" s="2151"/>
      <c r="M314" s="2152"/>
      <c r="N314" s="2151"/>
      <c r="O314" s="2151"/>
    </row>
    <row r="315" spans="1:15">
      <c r="A315" s="1818" t="s">
        <v>221</v>
      </c>
      <c r="B315" s="2095">
        <v>69.658075290256079</v>
      </c>
      <c r="C315" s="2095">
        <v>43.353677419354831</v>
      </c>
      <c r="D315" s="2095">
        <v>91.62177419354839</v>
      </c>
      <c r="L315" s="2151"/>
      <c r="M315" s="2152"/>
      <c r="N315" s="2151"/>
      <c r="O315" s="2151"/>
    </row>
    <row r="316" spans="1:15">
      <c r="A316" s="1818" t="s">
        <v>1851</v>
      </c>
      <c r="B316" s="2095">
        <v>63.972856559397712</v>
      </c>
      <c r="C316" s="2095">
        <v>36.047291666666666</v>
      </c>
      <c r="D316" s="2095">
        <v>87.397916666666674</v>
      </c>
      <c r="L316" s="2151"/>
      <c r="M316" s="2152"/>
      <c r="N316" s="2151"/>
      <c r="O316" s="2151"/>
    </row>
    <row r="317" spans="1:15">
      <c r="A317" s="1818" t="s">
        <v>223</v>
      </c>
      <c r="B317" s="2095">
        <v>59.391355906131992</v>
      </c>
      <c r="C317" s="2095">
        <v>30.300101038190583</v>
      </c>
      <c r="D317" s="2095">
        <v>86.056563774564324</v>
      </c>
      <c r="L317" s="2151"/>
      <c r="M317" s="2152"/>
      <c r="N317" s="2151"/>
      <c r="O317" s="2151"/>
    </row>
    <row r="318" spans="1:15">
      <c r="A318" s="1818" t="s">
        <v>224</v>
      </c>
      <c r="B318" s="2095">
        <v>63.052881617326271</v>
      </c>
      <c r="C318" s="2095">
        <v>35.894166666666663</v>
      </c>
      <c r="D318" s="2095">
        <v>85.75555555555556</v>
      </c>
      <c r="L318" s="2151"/>
      <c r="M318" s="2152"/>
      <c r="N318" s="2151"/>
      <c r="O318" s="2151"/>
    </row>
    <row r="319" spans="1:15">
      <c r="A319" s="1818" t="s">
        <v>225</v>
      </c>
      <c r="B319" s="2095">
        <v>64.751659272639515</v>
      </c>
      <c r="C319" s="2095">
        <v>38.235483870967741</v>
      </c>
      <c r="D319" s="2095">
        <v>85.945967741935476</v>
      </c>
      <c r="L319" s="2151"/>
      <c r="M319" s="2152"/>
      <c r="N319" s="2151"/>
      <c r="O319" s="2151"/>
    </row>
    <row r="320" spans="1:15">
      <c r="A320" s="1818" t="s">
        <v>226</v>
      </c>
      <c r="B320" s="2095">
        <v>66.69567932347671</v>
      </c>
      <c r="C320" s="2095">
        <v>34.733870967741929</v>
      </c>
      <c r="D320" s="2095">
        <v>84.695967741935476</v>
      </c>
      <c r="L320" s="2151"/>
      <c r="M320" s="2152"/>
      <c r="N320" s="2151"/>
      <c r="O320" s="2151"/>
    </row>
    <row r="321" spans="1:15">
      <c r="A321" s="1818" t="s">
        <v>227</v>
      </c>
      <c r="B321" s="2095">
        <v>70.481558883101869</v>
      </c>
      <c r="C321" s="2095">
        <v>39.35382183908046</v>
      </c>
      <c r="D321" s="2095">
        <v>85.114166666666677</v>
      </c>
      <c r="L321" s="2151"/>
      <c r="M321" s="2152"/>
      <c r="N321" s="2151"/>
      <c r="O321" s="2151"/>
    </row>
    <row r="322" spans="1:15">
      <c r="A322" s="1818" t="s">
        <v>228</v>
      </c>
      <c r="B322" s="2095">
        <v>64.824763693988132</v>
      </c>
      <c r="C322" s="2095">
        <v>47.440446650124073</v>
      </c>
      <c r="D322" s="2095">
        <v>80.762655086848639</v>
      </c>
      <c r="L322" s="2151"/>
      <c r="M322" s="2152"/>
      <c r="N322" s="2151"/>
      <c r="O322" s="2151"/>
    </row>
    <row r="323" spans="1:15">
      <c r="A323" s="1818" t="s">
        <v>229</v>
      </c>
      <c r="B323" s="2095">
        <v>58.145404253949145</v>
      </c>
      <c r="C323" s="2095">
        <v>42.490576923076929</v>
      </c>
      <c r="D323" s="2095">
        <v>73.527211538461543</v>
      </c>
      <c r="L323" s="2151"/>
      <c r="M323" s="2152"/>
      <c r="N323" s="2151"/>
      <c r="O323" s="2151"/>
    </row>
    <row r="324" spans="1:15">
      <c r="A324" s="2110" t="s">
        <v>230</v>
      </c>
      <c r="B324" s="2098">
        <v>65.940133892733357</v>
      </c>
      <c r="C324" s="2098">
        <v>50.896671554252194</v>
      </c>
      <c r="D324" s="2098">
        <v>82.733519061583578</v>
      </c>
      <c r="L324" s="2151"/>
      <c r="M324" s="2152"/>
      <c r="N324" s="2151"/>
      <c r="O324" s="2151"/>
    </row>
    <row r="325" spans="1:15">
      <c r="A325" s="2101" t="s">
        <v>1858</v>
      </c>
      <c r="C325" s="2041"/>
      <c r="L325" s="2151"/>
      <c r="M325" s="2152"/>
      <c r="N325" s="2151"/>
      <c r="O325" s="2151"/>
    </row>
    <row r="326" spans="1:15">
      <c r="C326" s="2041"/>
      <c r="L326" s="2151"/>
      <c r="M326" s="2152"/>
      <c r="N326" s="2151"/>
      <c r="O326" s="2151"/>
    </row>
    <row r="327" spans="1:15">
      <c r="A327" s="2080" t="s">
        <v>1884</v>
      </c>
      <c r="B327" s="2080"/>
      <c r="C327" s="2080"/>
      <c r="D327" s="2128"/>
      <c r="E327" s="2128"/>
    </row>
    <row r="328" spans="1:15">
      <c r="A328" s="2140" t="s">
        <v>1885</v>
      </c>
      <c r="B328" s="2128"/>
      <c r="C328" s="2128"/>
      <c r="D328" s="2128"/>
      <c r="E328" s="2128"/>
    </row>
    <row r="329" spans="1:15">
      <c r="A329" s="2107" t="s">
        <v>235</v>
      </c>
      <c r="B329" s="2006" t="s">
        <v>289</v>
      </c>
      <c r="C329" s="2006" t="s">
        <v>290</v>
      </c>
      <c r="D329" s="2006" t="s">
        <v>155</v>
      </c>
      <c r="E329" s="2006" t="s">
        <v>1186</v>
      </c>
    </row>
    <row r="330" spans="1:15">
      <c r="A330" s="2109" t="s">
        <v>219</v>
      </c>
      <c r="B330" s="2095">
        <v>5.2403249845143414</v>
      </c>
      <c r="C330" s="2095">
        <v>4.439480697197447</v>
      </c>
      <c r="D330" s="2096">
        <v>5.8133381277341014</v>
      </c>
      <c r="E330" s="2095">
        <v>7.088318001932576</v>
      </c>
    </row>
    <row r="331" spans="1:15">
      <c r="A331" s="1818" t="s">
        <v>220</v>
      </c>
      <c r="B331" s="2095">
        <v>6.4190080598320565</v>
      </c>
      <c r="C331" s="2095">
        <v>5.5170562118130402</v>
      </c>
      <c r="D331" s="2096">
        <v>6.8242753517335784</v>
      </c>
      <c r="E331" s="2095">
        <v>7.566440474432798</v>
      </c>
    </row>
    <row r="332" spans="1:15">
      <c r="A332" s="1818" t="s">
        <v>221</v>
      </c>
      <c r="B332" s="2095">
        <v>6.0163843564072339</v>
      </c>
      <c r="C332" s="2095">
        <v>5.1351013931264484</v>
      </c>
      <c r="D332" s="2096">
        <v>6.8563119223339539</v>
      </c>
      <c r="E332" s="2095">
        <v>8.079984272007799</v>
      </c>
    </row>
    <row r="333" spans="1:15">
      <c r="A333" s="1818" t="s">
        <v>1851</v>
      </c>
      <c r="B333" s="2095">
        <v>6.7705447776416419</v>
      </c>
      <c r="C333" s="2095">
        <v>6.007825387480846</v>
      </c>
      <c r="D333" s="2096">
        <v>7.6939541706141208</v>
      </c>
      <c r="E333" s="2095">
        <v>8.665727260480077</v>
      </c>
    </row>
    <row r="334" spans="1:15">
      <c r="A334" s="1818" t="s">
        <v>223</v>
      </c>
      <c r="B334" s="2095">
        <v>6.4211011119735435</v>
      </c>
      <c r="C334" s="2095">
        <v>6.0270281445770646</v>
      </c>
      <c r="D334" s="2096">
        <v>7.1121701671552762</v>
      </c>
      <c r="E334" s="2095">
        <v>7.5514387204615856</v>
      </c>
    </row>
    <row r="335" spans="1:15">
      <c r="A335" s="1818" t="s">
        <v>224</v>
      </c>
      <c r="B335" s="2095">
        <v>6.7804979672222609</v>
      </c>
      <c r="C335" s="2095">
        <v>6.2327530784419043</v>
      </c>
      <c r="D335" s="2096">
        <v>7.6508300781044918</v>
      </c>
      <c r="E335" s="2095">
        <v>7.8826484046241809</v>
      </c>
    </row>
    <row r="336" spans="1:15">
      <c r="A336" s="1818" t="s">
        <v>225</v>
      </c>
      <c r="B336" s="2095">
        <v>6.5631702253194737</v>
      </c>
      <c r="C336" s="2095">
        <v>6.6833124273845845</v>
      </c>
      <c r="D336" s="2096">
        <v>7.2066654608159011</v>
      </c>
      <c r="E336" s="2095">
        <v>8.2585273480752512</v>
      </c>
    </row>
    <row r="337" spans="1:15">
      <c r="A337" s="1818" t="s">
        <v>226</v>
      </c>
      <c r="B337" s="2095">
        <v>6.6172695696350763</v>
      </c>
      <c r="C337" s="2095">
        <v>6.4763007714866676</v>
      </c>
      <c r="D337" s="2096">
        <v>6.7261929725252116</v>
      </c>
      <c r="E337" s="2095">
        <v>7.3513254485125099</v>
      </c>
    </row>
    <row r="338" spans="1:15">
      <c r="A338" s="1818" t="s">
        <v>227</v>
      </c>
      <c r="B338" s="2095">
        <v>6.0552365017548597</v>
      </c>
      <c r="C338" s="2095">
        <v>5.7496819323822201</v>
      </c>
      <c r="D338" s="2096">
        <v>5.8230832752504753</v>
      </c>
      <c r="E338" s="2095">
        <v>6.3260379640253817</v>
      </c>
    </row>
    <row r="339" spans="1:15">
      <c r="A339" s="1818" t="s">
        <v>228</v>
      </c>
      <c r="B339" s="2095">
        <v>5.432610358026202</v>
      </c>
      <c r="C339" s="2095">
        <v>5.3710082508609993</v>
      </c>
      <c r="D339" s="2096">
        <v>5.3928823709818881</v>
      </c>
      <c r="E339" s="2095">
        <v>6.7544807088102701</v>
      </c>
    </row>
    <row r="340" spans="1:15" ht="15.75">
      <c r="A340" s="1818" t="s">
        <v>229</v>
      </c>
      <c r="B340" s="2095">
        <v>5.2694629025560769</v>
      </c>
      <c r="C340" s="2095">
        <v>4.8410946801922483</v>
      </c>
      <c r="D340" s="2096">
        <v>5.7193931590847704</v>
      </c>
      <c r="E340" s="2095">
        <v>6.928964419530331</v>
      </c>
      <c r="J340" s="2153"/>
      <c r="K340" s="2154"/>
      <c r="L340" s="2154"/>
      <c r="M340" s="2154"/>
    </row>
    <row r="341" spans="1:15" ht="15.75">
      <c r="A341" s="2110" t="s">
        <v>230</v>
      </c>
      <c r="B341" s="2098">
        <v>5.2508318919335224</v>
      </c>
      <c r="C341" s="2098">
        <v>4.9266864028861539</v>
      </c>
      <c r="D341" s="2099">
        <v>5.9302610349680123</v>
      </c>
      <c r="E341" s="2098">
        <v>7.441298476703718</v>
      </c>
      <c r="J341" s="2153"/>
      <c r="K341" s="2154"/>
      <c r="L341" s="2154"/>
      <c r="M341" s="2154"/>
    </row>
    <row r="342" spans="1:15">
      <c r="A342" s="2101" t="s">
        <v>1858</v>
      </c>
      <c r="B342" s="2128"/>
      <c r="C342" s="2128"/>
      <c r="D342" s="2128"/>
      <c r="E342" s="2128"/>
      <c r="L342" s="2151"/>
      <c r="M342" s="2152"/>
      <c r="N342" s="2151"/>
      <c r="O342" s="2151"/>
    </row>
    <row r="343" spans="1:15">
      <c r="A343" s="2155" t="s">
        <v>1886</v>
      </c>
      <c r="B343" s="2128"/>
      <c r="C343" s="2128"/>
      <c r="D343" s="2128"/>
      <c r="E343" s="2128"/>
      <c r="L343" s="2151"/>
      <c r="M343" s="2152"/>
      <c r="N343" s="2151"/>
      <c r="O343" s="2151"/>
    </row>
    <row r="344" spans="1:15">
      <c r="L344" s="2151"/>
      <c r="M344" s="2152"/>
      <c r="N344" s="2151"/>
      <c r="O344" s="2151"/>
    </row>
    <row r="345" spans="1:15">
      <c r="A345" s="2080" t="s">
        <v>1887</v>
      </c>
      <c r="B345" s="2080"/>
      <c r="C345" s="2080"/>
      <c r="D345" s="2128"/>
      <c r="L345" s="2151"/>
      <c r="M345" s="2152"/>
      <c r="N345" s="2151"/>
      <c r="O345" s="2151"/>
    </row>
    <row r="346" spans="1:15">
      <c r="A346" s="2140" t="s">
        <v>1885</v>
      </c>
      <c r="B346" s="2128"/>
      <c r="C346" s="2128"/>
      <c r="D346" s="2128"/>
      <c r="L346" s="2151"/>
      <c r="M346" s="2152"/>
      <c r="N346" s="2151"/>
      <c r="O346" s="2151"/>
    </row>
    <row r="347" spans="1:15" ht="25.5">
      <c r="A347" s="2107" t="s">
        <v>235</v>
      </c>
      <c r="B347" s="2131" t="s">
        <v>749</v>
      </c>
      <c r="C347" s="2131" t="s">
        <v>1888</v>
      </c>
      <c r="D347" s="2131" t="s">
        <v>1889</v>
      </c>
      <c r="M347" s="2152"/>
      <c r="N347" s="2151"/>
      <c r="O347" s="2151"/>
    </row>
    <row r="348" spans="1:15">
      <c r="A348" s="2109" t="s">
        <v>219</v>
      </c>
      <c r="B348" s="2134">
        <v>5.2403249845143414</v>
      </c>
      <c r="C348" s="2134">
        <v>20.89998272138229</v>
      </c>
      <c r="D348" s="2135">
        <v>9.9467680432662178</v>
      </c>
      <c r="M348" s="2152"/>
      <c r="N348" s="2151"/>
      <c r="O348" s="2151"/>
    </row>
    <row r="349" spans="1:15">
      <c r="A349" s="1818" t="s">
        <v>220</v>
      </c>
      <c r="B349" s="2134">
        <v>6.4190080598320565</v>
      </c>
      <c r="C349" s="2134">
        <v>24.699979049676024</v>
      </c>
      <c r="D349" s="2135">
        <v>12.157763547130514</v>
      </c>
      <c r="M349" s="2152"/>
      <c r="N349" s="2151"/>
      <c r="O349" s="2151"/>
    </row>
    <row r="350" spans="1:15">
      <c r="A350" s="1818" t="s">
        <v>221</v>
      </c>
      <c r="B350" s="2134">
        <v>6.0163843564072339</v>
      </c>
      <c r="C350" s="2134">
        <v>26.799976457883368</v>
      </c>
      <c r="D350" s="2135">
        <v>12.06531503692608</v>
      </c>
      <c r="M350" s="2152"/>
      <c r="N350" s="2151"/>
      <c r="O350" s="2151"/>
    </row>
    <row r="351" spans="1:15">
      <c r="A351" s="1818" t="s">
        <v>1851</v>
      </c>
      <c r="B351" s="2134">
        <v>6.7705447776416419</v>
      </c>
      <c r="C351" s="2134">
        <v>29.999974082073432</v>
      </c>
      <c r="D351" s="2135">
        <v>14.289991241900649</v>
      </c>
      <c r="M351" s="2152"/>
      <c r="N351" s="2151"/>
      <c r="O351" s="2151"/>
    </row>
    <row r="352" spans="1:15">
      <c r="A352" s="1818" t="s">
        <v>223</v>
      </c>
      <c r="B352" s="2134">
        <v>6.4211011119735435</v>
      </c>
      <c r="C352" s="2134">
        <v>27</v>
      </c>
      <c r="D352" s="2135">
        <v>13.709669074409529</v>
      </c>
      <c r="M352" s="2152"/>
      <c r="N352" s="2151"/>
      <c r="O352" s="2151"/>
    </row>
    <row r="353" spans="1:15">
      <c r="A353" s="1818" t="s">
        <v>224</v>
      </c>
      <c r="B353" s="2134">
        <v>6.7804979672222609</v>
      </c>
      <c r="C353" s="2134">
        <v>21.899981857451401</v>
      </c>
      <c r="D353" s="2135">
        <v>13.112995795996783</v>
      </c>
      <c r="M353" s="2152"/>
      <c r="N353" s="2151"/>
      <c r="O353" s="2151"/>
    </row>
    <row r="354" spans="1:15">
      <c r="A354" s="1818" t="s">
        <v>225</v>
      </c>
      <c r="B354" s="2134">
        <v>6.5631702253194737</v>
      </c>
      <c r="C354" s="2134">
        <v>18</v>
      </c>
      <c r="D354" s="2135">
        <v>12.910475905733993</v>
      </c>
      <c r="M354" s="2152"/>
      <c r="N354" s="2151"/>
      <c r="O354" s="2151"/>
    </row>
    <row r="355" spans="1:15">
      <c r="A355" s="1818" t="s">
        <v>226</v>
      </c>
      <c r="B355" s="2134">
        <v>6.6172695696350763</v>
      </c>
      <c r="C355" s="2134">
        <v>19.199983801295893</v>
      </c>
      <c r="D355" s="2135">
        <v>13.162894987110707</v>
      </c>
      <c r="M355" s="2152"/>
      <c r="N355" s="2151"/>
      <c r="O355" s="2151"/>
    </row>
    <row r="356" spans="1:15">
      <c r="A356" s="1818" t="s">
        <v>227</v>
      </c>
      <c r="B356" s="2134">
        <v>6.0552365017548597</v>
      </c>
      <c r="C356" s="2134">
        <v>18</v>
      </c>
      <c r="D356" s="2135">
        <v>12.58499217062635</v>
      </c>
      <c r="M356" s="2152"/>
      <c r="N356" s="2151"/>
      <c r="O356" s="2151"/>
    </row>
    <row r="357" spans="1:15">
      <c r="A357" s="1818" t="s">
        <v>228</v>
      </c>
      <c r="B357" s="2134">
        <v>5.432610358026202</v>
      </c>
      <c r="C357" s="2134">
        <v>16.39998660907127</v>
      </c>
      <c r="D357" s="2135">
        <v>11.239509261130078</v>
      </c>
      <c r="M357" s="2152"/>
      <c r="N357" s="2151"/>
      <c r="O357" s="2151"/>
    </row>
    <row r="358" spans="1:15">
      <c r="A358" s="1818" t="s">
        <v>229</v>
      </c>
      <c r="B358" s="2134">
        <v>5.2694629025560769</v>
      </c>
      <c r="C358" s="2134">
        <v>27.999975809935204</v>
      </c>
      <c r="D358" s="2135">
        <v>10.896660061195103</v>
      </c>
      <c r="M358" s="2152"/>
      <c r="N358" s="2151"/>
      <c r="O358" s="2151"/>
    </row>
    <row r="359" spans="1:15">
      <c r="A359" s="2110" t="s">
        <v>230</v>
      </c>
      <c r="B359" s="2137">
        <v>5.2508318919335224</v>
      </c>
      <c r="C359" s="2137">
        <v>21.799980777537794</v>
      </c>
      <c r="D359" s="2138">
        <v>10.491929068835782</v>
      </c>
      <c r="L359" s="2151"/>
      <c r="M359" s="2152"/>
      <c r="N359" s="2151"/>
      <c r="O359" s="2151"/>
    </row>
    <row r="360" spans="1:15">
      <c r="A360" s="2101" t="s">
        <v>1858</v>
      </c>
      <c r="L360" s="2151"/>
      <c r="M360" s="2152"/>
      <c r="N360" s="2151"/>
      <c r="O360" s="2151"/>
    </row>
    <row r="361" spans="1:15">
      <c r="A361" s="2155" t="s">
        <v>1886</v>
      </c>
      <c r="L361" s="2151"/>
      <c r="M361" s="2152"/>
      <c r="N361" s="2151"/>
      <c r="O361" s="2151"/>
    </row>
    <row r="362" spans="1:15">
      <c r="B362" s="2128"/>
      <c r="C362" s="2128"/>
      <c r="D362" s="2128"/>
      <c r="L362" s="2151"/>
      <c r="M362" s="2152"/>
      <c r="N362" s="2151"/>
      <c r="O362" s="2151"/>
    </row>
    <row r="363" spans="1:15">
      <c r="A363" s="2080" t="s">
        <v>1890</v>
      </c>
      <c r="B363" s="2080"/>
      <c r="C363" s="2080"/>
      <c r="D363" s="2128"/>
      <c r="H363" s="2151"/>
      <c r="I363" s="2151"/>
      <c r="L363" s="2151"/>
      <c r="M363" s="2152"/>
      <c r="N363" s="2151"/>
      <c r="O363" s="2151"/>
    </row>
    <row r="364" spans="1:15">
      <c r="A364" s="2140" t="s">
        <v>1885</v>
      </c>
      <c r="B364" s="2128"/>
      <c r="C364" s="2128"/>
      <c r="D364" s="2128"/>
      <c r="H364" s="2151"/>
      <c r="I364" s="2151"/>
      <c r="L364" s="2151"/>
      <c r="M364" s="2152"/>
    </row>
    <row r="365" spans="1:15" ht="25.5">
      <c r="A365" s="2107" t="s">
        <v>235</v>
      </c>
      <c r="B365" s="2131" t="s">
        <v>749</v>
      </c>
      <c r="C365" s="2131" t="s">
        <v>1888</v>
      </c>
      <c r="D365" s="2131" t="s">
        <v>1889</v>
      </c>
      <c r="H365" s="2151"/>
      <c r="I365" s="2151"/>
      <c r="L365" s="2151"/>
      <c r="M365" s="2152"/>
    </row>
    <row r="366" spans="1:15">
      <c r="A366" s="2109" t="s">
        <v>219</v>
      </c>
      <c r="B366" s="2095">
        <v>4.439480697197447</v>
      </c>
      <c r="C366" s="2095">
        <v>19.599982289416847</v>
      </c>
      <c r="D366" s="2096">
        <v>9.9536265411206291</v>
      </c>
      <c r="H366" s="2151"/>
      <c r="I366" s="2151"/>
      <c r="L366" s="2151"/>
      <c r="M366" s="2152"/>
    </row>
    <row r="367" spans="1:15">
      <c r="A367" s="1818" t="s">
        <v>220</v>
      </c>
      <c r="B367" s="2095">
        <v>5.5170562118130402</v>
      </c>
      <c r="C367" s="2095">
        <v>31.399973650107988</v>
      </c>
      <c r="D367" s="2096">
        <v>12.35409558172649</v>
      </c>
      <c r="H367" s="2151"/>
      <c r="I367" s="2151"/>
      <c r="L367" s="2151"/>
      <c r="M367" s="2152"/>
    </row>
    <row r="368" spans="1:15">
      <c r="A368" s="1818" t="s">
        <v>221</v>
      </c>
      <c r="B368" s="2095">
        <v>5.1351013931264484</v>
      </c>
      <c r="C368" s="2095">
        <v>29.499974514038875</v>
      </c>
      <c r="D368" s="2096">
        <v>12.47239199547907</v>
      </c>
      <c r="H368" s="2151"/>
      <c r="I368" s="2151"/>
      <c r="L368" s="2151"/>
      <c r="M368" s="2152"/>
    </row>
    <row r="369" spans="1:15">
      <c r="A369" s="1818" t="s">
        <v>1851</v>
      </c>
      <c r="B369" s="2095">
        <v>6.007825387480846</v>
      </c>
      <c r="C369" s="2095">
        <v>28.999974946004315</v>
      </c>
      <c r="D369" s="2096">
        <v>14.42221127509799</v>
      </c>
      <c r="H369" s="2151"/>
      <c r="I369" s="2151"/>
      <c r="L369" s="2151"/>
      <c r="M369" s="2152"/>
    </row>
    <row r="370" spans="1:15">
      <c r="A370" s="1818" t="s">
        <v>223</v>
      </c>
      <c r="B370" s="2095">
        <v>6.0270281445770646</v>
      </c>
      <c r="C370" s="2095">
        <v>30.199974298056151</v>
      </c>
      <c r="D370" s="2096">
        <v>14.738698537665373</v>
      </c>
      <c r="H370" s="2151"/>
      <c r="I370" s="2151"/>
      <c r="L370" s="2151"/>
      <c r="M370" s="2152"/>
    </row>
    <row r="371" spans="1:15">
      <c r="A371" s="1818" t="s">
        <v>224</v>
      </c>
      <c r="B371" s="2095">
        <v>6.2327530784419043</v>
      </c>
      <c r="C371" s="2095">
        <v>33.299970842332613</v>
      </c>
      <c r="D371" s="2096">
        <v>14.197273231741459</v>
      </c>
      <c r="L371" s="2151"/>
      <c r="M371" s="2152"/>
    </row>
    <row r="372" spans="1:15">
      <c r="A372" s="1818" t="s">
        <v>225</v>
      </c>
      <c r="B372" s="2095">
        <v>6.6833124273845845</v>
      </c>
      <c r="C372" s="2095">
        <v>36.499968466522674</v>
      </c>
      <c r="D372" s="2096">
        <v>14.829021028511269</v>
      </c>
      <c r="L372" s="2151"/>
      <c r="M372" s="2152"/>
      <c r="N372" s="2151"/>
      <c r="O372" s="2151"/>
    </row>
    <row r="373" spans="1:15">
      <c r="A373" s="1818" t="s">
        <v>226</v>
      </c>
      <c r="B373" s="2095">
        <v>6.4763007714866676</v>
      </c>
      <c r="C373" s="2095">
        <v>32.799971274298052</v>
      </c>
      <c r="D373" s="2096">
        <v>14.810383129349653</v>
      </c>
      <c r="L373" s="2151"/>
      <c r="M373" s="2152"/>
      <c r="N373" s="2151"/>
      <c r="O373" s="2151"/>
    </row>
    <row r="374" spans="1:15">
      <c r="A374" s="1818" t="s">
        <v>227</v>
      </c>
      <c r="B374" s="2095">
        <v>5.7496819323822201</v>
      </c>
      <c r="C374" s="2095">
        <v>30.099973218142544</v>
      </c>
      <c r="D374" s="2096">
        <v>13.873164195378656</v>
      </c>
      <c r="L374" s="2151"/>
      <c r="M374" s="2152"/>
      <c r="N374" s="2151"/>
      <c r="O374" s="2151"/>
    </row>
    <row r="375" spans="1:15">
      <c r="A375" s="1818" t="s">
        <v>228</v>
      </c>
      <c r="B375" s="2095">
        <v>5.3710082508609993</v>
      </c>
      <c r="C375" s="2095">
        <v>28.399976241900646</v>
      </c>
      <c r="D375" s="2096">
        <v>12.53558567576218</v>
      </c>
      <c r="L375" s="2151"/>
      <c r="M375" s="2152"/>
      <c r="N375" s="2151"/>
      <c r="O375" s="2151"/>
    </row>
    <row r="376" spans="1:15">
      <c r="A376" s="1818" t="s">
        <v>229</v>
      </c>
      <c r="B376" s="2095">
        <v>4.8410946801922483</v>
      </c>
      <c r="C376" s="2095">
        <v>24.999978401727862</v>
      </c>
      <c r="D376" s="2096">
        <v>11.39776916086713</v>
      </c>
      <c r="L376" s="2151"/>
      <c r="M376" s="2152"/>
      <c r="N376" s="2151"/>
      <c r="O376" s="2151"/>
    </row>
    <row r="377" spans="1:15">
      <c r="A377" s="2110" t="s">
        <v>230</v>
      </c>
      <c r="B377" s="2098">
        <v>4.9266864028861539</v>
      </c>
      <c r="C377" s="2098">
        <v>30.699973866090712</v>
      </c>
      <c r="D377" s="2099">
        <v>10.99855798323231</v>
      </c>
      <c r="L377" s="2151"/>
      <c r="M377" s="2152"/>
      <c r="N377" s="2151"/>
      <c r="O377" s="2151"/>
    </row>
    <row r="378" spans="1:15">
      <c r="A378" s="2101" t="s">
        <v>1858</v>
      </c>
      <c r="B378" s="2128"/>
      <c r="C378" s="2128"/>
      <c r="D378" s="2128"/>
      <c r="L378" s="2151"/>
      <c r="M378" s="2152"/>
      <c r="N378" s="2151"/>
      <c r="O378" s="2151"/>
    </row>
    <row r="379" spans="1:15">
      <c r="A379" s="2155" t="s">
        <v>1886</v>
      </c>
      <c r="B379" s="2128"/>
      <c r="C379" s="2128"/>
      <c r="D379" s="2128"/>
      <c r="L379" s="2151"/>
      <c r="M379" s="2152"/>
      <c r="N379" s="2151"/>
      <c r="O379" s="2151"/>
    </row>
    <row r="380" spans="1:15">
      <c r="C380" s="2041"/>
      <c r="L380" s="2151"/>
      <c r="M380" s="2152"/>
      <c r="N380" s="2151"/>
      <c r="O380" s="2151"/>
    </row>
    <row r="381" spans="1:15">
      <c r="A381" s="2080" t="s">
        <v>1891</v>
      </c>
      <c r="B381" s="2080"/>
      <c r="C381" s="2080"/>
      <c r="M381" s="2151"/>
      <c r="N381" s="2151"/>
    </row>
    <row r="382" spans="1:15">
      <c r="A382" s="2140" t="s">
        <v>1885</v>
      </c>
      <c r="C382" s="2041"/>
      <c r="M382" s="2151"/>
      <c r="N382" s="2151"/>
    </row>
    <row r="383" spans="1:15" ht="25.5">
      <c r="A383" s="2107" t="s">
        <v>235</v>
      </c>
      <c r="B383" s="2131" t="s">
        <v>749</v>
      </c>
      <c r="C383" s="2131" t="s">
        <v>1888</v>
      </c>
      <c r="D383" s="2131" t="s">
        <v>1889</v>
      </c>
      <c r="M383" s="2151"/>
      <c r="N383" s="2151"/>
    </row>
    <row r="384" spans="1:15">
      <c r="A384" s="2109" t="s">
        <v>219</v>
      </c>
      <c r="B384" s="2134">
        <v>5.8133381277341014</v>
      </c>
      <c r="C384" s="2135">
        <v>28.299975161987039</v>
      </c>
      <c r="D384" s="2135">
        <v>11.383861105692191</v>
      </c>
      <c r="M384" s="2151"/>
      <c r="N384" s="2151"/>
    </row>
    <row r="385" spans="1:15">
      <c r="A385" s="1818" t="s">
        <v>220</v>
      </c>
      <c r="B385" s="2134">
        <v>6.8242753517335784</v>
      </c>
      <c r="C385" s="2135">
        <v>30.099973218142544</v>
      </c>
      <c r="D385" s="2135">
        <v>13.530940728170316</v>
      </c>
    </row>
    <row r="386" spans="1:15">
      <c r="A386" s="1818" t="s">
        <v>221</v>
      </c>
      <c r="B386" s="2134">
        <v>6.8563119223339539</v>
      </c>
      <c r="C386" s="2135">
        <v>33.799970410367166</v>
      </c>
      <c r="D386" s="2135">
        <v>14.087084647808817</v>
      </c>
    </row>
    <row r="387" spans="1:15">
      <c r="A387" s="1818" t="s">
        <v>1851</v>
      </c>
      <c r="B387" s="2134">
        <v>7.6939541706141208</v>
      </c>
      <c r="C387" s="2135">
        <v>30.999973218142546</v>
      </c>
      <c r="D387" s="2135">
        <v>16.72998552915767</v>
      </c>
    </row>
    <row r="388" spans="1:15">
      <c r="A388" s="1818" t="s">
        <v>223</v>
      </c>
      <c r="B388" s="2134">
        <v>7.1121701671552762</v>
      </c>
      <c r="C388" s="2135">
        <v>32.09997149028078</v>
      </c>
      <c r="D388" s="2135">
        <v>16.241383832648225</v>
      </c>
    </row>
    <row r="389" spans="1:15">
      <c r="A389" s="1818" t="s">
        <v>224</v>
      </c>
      <c r="B389" s="2134">
        <v>7.6508300781044918</v>
      </c>
      <c r="C389" s="2135">
        <v>33.699971274298051</v>
      </c>
      <c r="D389" s="2135">
        <v>15.917422235974966</v>
      </c>
    </row>
    <row r="390" spans="1:15">
      <c r="A390" s="1818" t="s">
        <v>225</v>
      </c>
      <c r="B390" s="2134">
        <v>7.2066654608159011</v>
      </c>
      <c r="C390" s="2135">
        <v>31.099972354211662</v>
      </c>
      <c r="D390" s="2135">
        <v>14.841621598411484</v>
      </c>
      <c r="N390" s="2151"/>
      <c r="O390" s="2151"/>
    </row>
    <row r="391" spans="1:15">
      <c r="A391" s="1818" t="s">
        <v>226</v>
      </c>
      <c r="B391" s="2134">
        <v>6.7261929725252116</v>
      </c>
      <c r="C391" s="2135">
        <v>32.999971490280771</v>
      </c>
      <c r="D391" s="2135">
        <v>14.726868968159964</v>
      </c>
      <c r="N391" s="2151"/>
      <c r="O391" s="2151"/>
    </row>
    <row r="392" spans="1:15">
      <c r="A392" s="1818" t="s">
        <v>227</v>
      </c>
      <c r="B392" s="2134">
        <v>5.8230832752504753</v>
      </c>
      <c r="C392" s="2135">
        <v>21.499981425485956</v>
      </c>
      <c r="D392" s="2135">
        <v>13.289432948164146</v>
      </c>
      <c r="N392" s="2151"/>
      <c r="O392" s="2151"/>
    </row>
    <row r="393" spans="1:15">
      <c r="A393" s="1818" t="s">
        <v>228</v>
      </c>
      <c r="B393" s="2134">
        <v>5.3928823709818881</v>
      </c>
      <c r="C393" s="2135">
        <v>19.599982289416847</v>
      </c>
      <c r="D393" s="2135">
        <v>11.164506542186302</v>
      </c>
      <c r="N393" s="2151"/>
      <c r="O393" s="2151"/>
    </row>
    <row r="394" spans="1:15">
      <c r="A394" s="1818" t="s">
        <v>229</v>
      </c>
      <c r="B394" s="2134">
        <v>5.7193931590847704</v>
      </c>
      <c r="C394" s="2135">
        <v>28.999974946004315</v>
      </c>
      <c r="D394" s="2135">
        <v>11.982767419006478</v>
      </c>
      <c r="N394" s="2151"/>
      <c r="O394" s="2151"/>
    </row>
    <row r="395" spans="1:15">
      <c r="A395" s="2110" t="s">
        <v>230</v>
      </c>
      <c r="B395" s="2137">
        <v>5.9302610349680123</v>
      </c>
      <c r="C395" s="2138">
        <v>33.477321814254857</v>
      </c>
      <c r="D395" s="2138">
        <v>12.000527241691634</v>
      </c>
      <c r="L395" s="2151"/>
      <c r="M395" s="2152"/>
      <c r="N395" s="2151"/>
      <c r="O395" s="2151"/>
    </row>
    <row r="396" spans="1:15">
      <c r="A396" s="2101" t="s">
        <v>1858</v>
      </c>
      <c r="C396" s="2041"/>
      <c r="L396" s="2151"/>
      <c r="M396" s="2152"/>
      <c r="N396" s="2151"/>
      <c r="O396" s="2151"/>
    </row>
    <row r="397" spans="1:15" ht="15" customHeight="1">
      <c r="A397" s="2155" t="s">
        <v>1886</v>
      </c>
      <c r="C397" s="2041"/>
    </row>
    <row r="398" spans="1:15" ht="15" customHeight="1">
      <c r="A398" s="2082"/>
      <c r="C398" s="2041"/>
    </row>
    <row r="399" spans="1:15" ht="15.75" customHeight="1">
      <c r="A399" s="2080" t="s">
        <v>1892</v>
      </c>
      <c r="B399" s="2080"/>
      <c r="C399" s="2080"/>
    </row>
    <row r="400" spans="1:15">
      <c r="A400" s="2140" t="s">
        <v>1885</v>
      </c>
      <c r="C400" s="2041"/>
    </row>
    <row r="401" spans="1:8" ht="25.5">
      <c r="A401" s="2107" t="s">
        <v>235</v>
      </c>
      <c r="B401" s="2131" t="s">
        <v>749</v>
      </c>
      <c r="C401" s="2131" t="s">
        <v>1888</v>
      </c>
      <c r="D401" s="2131" t="s">
        <v>1889</v>
      </c>
    </row>
    <row r="402" spans="1:8">
      <c r="A402" s="2109" t="s">
        <v>219</v>
      </c>
      <c r="B402" s="2095">
        <v>7.088318001932576</v>
      </c>
      <c r="C402" s="2095">
        <v>24.099978401727864</v>
      </c>
      <c r="D402" s="2096">
        <v>12.199182980909914</v>
      </c>
    </row>
    <row r="403" spans="1:8">
      <c r="A403" s="1818" t="s">
        <v>220</v>
      </c>
      <c r="B403" s="2095">
        <v>7.566440474432798</v>
      </c>
      <c r="C403" s="2095">
        <v>30.499973650107986</v>
      </c>
      <c r="D403" s="2096">
        <v>13.821416648025302</v>
      </c>
    </row>
    <row r="404" spans="1:8">
      <c r="A404" s="1818" t="s">
        <v>221</v>
      </c>
      <c r="B404" s="2095">
        <v>8.079984272007799</v>
      </c>
      <c r="C404" s="2095">
        <v>38.799966090712736</v>
      </c>
      <c r="D404" s="2096">
        <v>14.2133103080889</v>
      </c>
    </row>
    <row r="405" spans="1:8">
      <c r="A405" s="1818" t="s">
        <v>1851</v>
      </c>
      <c r="B405" s="2095">
        <v>8.665727260480077</v>
      </c>
      <c r="C405" s="2095">
        <v>30.799973002159827</v>
      </c>
      <c r="D405" s="2096">
        <v>16.951235252429804</v>
      </c>
      <c r="F405" s="1801"/>
    </row>
    <row r="406" spans="1:8">
      <c r="A406" s="1818" t="s">
        <v>223</v>
      </c>
      <c r="B406" s="2095">
        <v>7.5514387204615856</v>
      </c>
      <c r="C406" s="2095">
        <v>29.599973650107991</v>
      </c>
      <c r="D406" s="2096">
        <v>14.985196587130648</v>
      </c>
    </row>
    <row r="407" spans="1:8">
      <c r="A407" s="1818" t="s">
        <v>224</v>
      </c>
      <c r="B407" s="2095">
        <v>7.8826484046241809</v>
      </c>
      <c r="C407" s="2095">
        <v>28.799974730021599</v>
      </c>
      <c r="D407" s="2096">
        <v>14.150265442764576</v>
      </c>
      <c r="F407" s="2156"/>
      <c r="G407" s="2156"/>
      <c r="H407" s="2156"/>
    </row>
    <row r="408" spans="1:8">
      <c r="A408" s="1818" t="s">
        <v>225</v>
      </c>
      <c r="B408" s="2095">
        <v>8.2585273480752512</v>
      </c>
      <c r="C408" s="2095">
        <v>24.599977969762421</v>
      </c>
      <c r="D408" s="2096">
        <v>13.920955781021387</v>
      </c>
    </row>
    <row r="409" spans="1:8">
      <c r="A409" s="1818" t="s">
        <v>226</v>
      </c>
      <c r="B409" s="2095">
        <v>7.3513254485125099</v>
      </c>
      <c r="C409" s="2095">
        <v>22.099980129589632</v>
      </c>
      <c r="D409" s="2096">
        <v>12.661279368424719</v>
      </c>
    </row>
    <row r="410" spans="1:8">
      <c r="A410" s="1818" t="s">
        <v>227</v>
      </c>
      <c r="B410" s="2095">
        <v>6.3260379640253817</v>
      </c>
      <c r="C410" s="2095">
        <v>24.699979049676024</v>
      </c>
      <c r="D410" s="2096">
        <v>12.238322688984882</v>
      </c>
    </row>
    <row r="411" spans="1:8">
      <c r="A411" s="1818" t="s">
        <v>228</v>
      </c>
      <c r="B411" s="2095">
        <v>6.7544807088102701</v>
      </c>
      <c r="C411" s="2095">
        <v>20.099981857451404</v>
      </c>
      <c r="D411" s="2096">
        <v>11.54881130492687</v>
      </c>
    </row>
    <row r="412" spans="1:8">
      <c r="A412" s="1818" t="s">
        <v>229</v>
      </c>
      <c r="B412" s="2095">
        <v>6.928964419530331</v>
      </c>
      <c r="C412" s="2095">
        <v>49.599956371490279</v>
      </c>
      <c r="D412" s="2096">
        <v>12.728995377762084</v>
      </c>
    </row>
    <row r="413" spans="1:8">
      <c r="A413" s="2110" t="s">
        <v>230</v>
      </c>
      <c r="B413" s="2098">
        <v>7.441298476703718</v>
      </c>
      <c r="C413" s="2098">
        <v>24.39997969762419</v>
      </c>
      <c r="D413" s="2099">
        <v>12.562472162903511</v>
      </c>
    </row>
    <row r="414" spans="1:8">
      <c r="A414" s="2101" t="s">
        <v>1858</v>
      </c>
      <c r="C414" s="2041"/>
    </row>
    <row r="415" spans="1:8" ht="12.75" customHeight="1">
      <c r="A415" s="2155" t="s">
        <v>1886</v>
      </c>
      <c r="C415" s="2041"/>
    </row>
    <row r="416" spans="1:8">
      <c r="A416" s="2082"/>
      <c r="C416" s="2041"/>
    </row>
    <row r="417" spans="1:5" ht="15.75">
      <c r="A417" s="2080" t="s">
        <v>1893</v>
      </c>
      <c r="B417" s="2080"/>
      <c r="C417" s="2080"/>
      <c r="D417" s="2157"/>
      <c r="E417" s="2092"/>
    </row>
    <row r="418" spans="1:5" ht="15.75">
      <c r="A418" s="2140" t="s">
        <v>1894</v>
      </c>
      <c r="B418" s="2158"/>
      <c r="C418" s="2158"/>
      <c r="D418" s="2158"/>
      <c r="E418" s="2092"/>
    </row>
    <row r="419" spans="1:5">
      <c r="A419" s="2107" t="s">
        <v>235</v>
      </c>
      <c r="B419" s="2159" t="s">
        <v>289</v>
      </c>
      <c r="C419" s="2159" t="s">
        <v>290</v>
      </c>
    </row>
    <row r="420" spans="1:5">
      <c r="A420" s="2109" t="s">
        <v>219</v>
      </c>
      <c r="B420" s="2095">
        <v>8.4129032258064509</v>
      </c>
      <c r="C420" s="2095">
        <v>9.3967741935483868</v>
      </c>
    </row>
    <row r="421" spans="1:5">
      <c r="A421" s="1818" t="s">
        <v>220</v>
      </c>
      <c r="B421" s="2095">
        <v>8.6285714285714281</v>
      </c>
      <c r="C421" s="2095">
        <v>8.9535714285714274</v>
      </c>
    </row>
    <row r="422" spans="1:5">
      <c r="A422" s="1818" t="s">
        <v>221</v>
      </c>
      <c r="B422" s="2095">
        <v>9.5806451612903221</v>
      </c>
      <c r="C422" s="2095">
        <v>9.629032258064516</v>
      </c>
    </row>
    <row r="423" spans="1:5">
      <c r="A423" s="1818" t="s">
        <v>1851</v>
      </c>
      <c r="B423" s="2095">
        <v>9.7733333333333352</v>
      </c>
      <c r="C423" s="2095">
        <v>9.7566666666666659</v>
      </c>
    </row>
    <row r="424" spans="1:5">
      <c r="A424" s="1818" t="s">
        <v>223</v>
      </c>
      <c r="B424" s="2095">
        <v>10.222580645161292</v>
      </c>
      <c r="C424" s="2095">
        <v>9.8419354838709676</v>
      </c>
    </row>
    <row r="425" spans="1:5">
      <c r="A425" s="1818" t="s">
        <v>224</v>
      </c>
      <c r="B425" s="2095">
        <v>11</v>
      </c>
      <c r="C425" s="2095">
        <v>10.476666666666665</v>
      </c>
    </row>
    <row r="426" spans="1:5">
      <c r="A426" s="1818" t="s">
        <v>225</v>
      </c>
      <c r="B426" s="2095">
        <v>9.9709677419354836</v>
      </c>
      <c r="C426" s="2095">
        <v>9.3000000000000025</v>
      </c>
    </row>
    <row r="427" spans="1:5">
      <c r="A427" s="1818" t="s">
        <v>226</v>
      </c>
      <c r="B427" s="2095">
        <v>10.296774193548387</v>
      </c>
      <c r="C427" s="2095">
        <v>9.8000000000000007</v>
      </c>
    </row>
    <row r="428" spans="1:5">
      <c r="A428" s="1818" t="s">
        <v>227</v>
      </c>
      <c r="B428" s="2095">
        <v>10.023333333333333</v>
      </c>
      <c r="C428" s="2095">
        <v>10.380000000000003</v>
      </c>
    </row>
    <row r="429" spans="1:5">
      <c r="A429" s="1818" t="s">
        <v>228</v>
      </c>
      <c r="B429" s="2095">
        <v>9.5870967741935473</v>
      </c>
      <c r="C429" s="2095">
        <v>9.803225806451616</v>
      </c>
    </row>
    <row r="430" spans="1:5">
      <c r="A430" s="1818" t="s">
        <v>229</v>
      </c>
      <c r="B430" s="2095">
        <v>8.6033333333333335</v>
      </c>
      <c r="C430" s="2095">
        <v>9.1033333333333353</v>
      </c>
    </row>
    <row r="431" spans="1:5">
      <c r="A431" s="2110" t="s">
        <v>230</v>
      </c>
      <c r="B431" s="2098">
        <v>8.5580645161290327</v>
      </c>
      <c r="C431" s="2098">
        <v>8.5870967741935509</v>
      </c>
      <c r="D431" s="2104"/>
      <c r="E431" s="2104"/>
    </row>
    <row r="432" spans="1:5">
      <c r="A432" s="2101" t="s">
        <v>1858</v>
      </c>
      <c r="C432" s="2041"/>
      <c r="D432" s="2104"/>
      <c r="E432" s="2104"/>
    </row>
    <row r="433" spans="1:5">
      <c r="A433" s="2117"/>
      <c r="C433" s="2041"/>
      <c r="D433" s="2104"/>
      <c r="E433" s="2104"/>
    </row>
    <row r="434" spans="1:5">
      <c r="A434" s="2080" t="s">
        <v>1895</v>
      </c>
      <c r="B434" s="2080"/>
      <c r="C434" s="2080"/>
      <c r="D434" s="2047"/>
      <c r="E434" s="2047"/>
    </row>
    <row r="435" spans="1:5">
      <c r="A435" s="2140" t="s">
        <v>1896</v>
      </c>
    </row>
    <row r="436" spans="1:5">
      <c r="A436" s="2107" t="s">
        <v>235</v>
      </c>
      <c r="B436" s="2006" t="s">
        <v>289</v>
      </c>
      <c r="C436" s="2006" t="s">
        <v>290</v>
      </c>
      <c r="D436" s="2006" t="s">
        <v>155</v>
      </c>
      <c r="E436" s="2006" t="s">
        <v>1186</v>
      </c>
    </row>
    <row r="437" spans="1:5">
      <c r="A437" s="2109" t="s">
        <v>219</v>
      </c>
      <c r="B437" s="2160">
        <v>4472.5507224462372</v>
      </c>
      <c r="C437" s="2160">
        <v>4796.6837738948625</v>
      </c>
      <c r="D437" s="2160">
        <v>4792.9432795698922</v>
      </c>
      <c r="E437" s="2160">
        <v>4040.8374495967737</v>
      </c>
    </row>
    <row r="438" spans="1:5">
      <c r="A438" s="1818" t="s">
        <v>220</v>
      </c>
      <c r="B438" s="2160">
        <v>5096.6578124999996</v>
      </c>
      <c r="C438" s="2160">
        <v>5243.9244874338619</v>
      </c>
      <c r="D438" s="2160">
        <v>5417.1999813988086</v>
      </c>
      <c r="E438" s="2160">
        <v>4722.6180059523813</v>
      </c>
    </row>
    <row r="439" spans="1:5">
      <c r="A439" s="1818" t="s">
        <v>221</v>
      </c>
      <c r="B439" s="2160">
        <v>6251.8367271505376</v>
      </c>
      <c r="C439" s="2160">
        <v>6348.1633288530466</v>
      </c>
      <c r="D439" s="2160">
        <v>6480.0401657706088</v>
      </c>
      <c r="E439" s="2160">
        <v>6001.0978421118944</v>
      </c>
    </row>
    <row r="440" spans="1:5">
      <c r="A440" s="1818" t="s">
        <v>1851</v>
      </c>
      <c r="B440" s="2160">
        <v>6573.3204166666656</v>
      </c>
      <c r="C440" s="2160">
        <v>6675.108827160494</v>
      </c>
      <c r="D440" s="2160">
        <v>6500.9484722222214</v>
      </c>
      <c r="E440" s="2160">
        <v>5807.9913020833337</v>
      </c>
    </row>
    <row r="441" spans="1:5">
      <c r="A441" s="1818" t="s">
        <v>223</v>
      </c>
      <c r="B441" s="2160">
        <v>6895.0080813172035</v>
      </c>
      <c r="C441" s="2160">
        <v>6944.8910543608135</v>
      </c>
      <c r="D441" s="2160">
        <v>7002.3530465949834</v>
      </c>
      <c r="E441" s="2160">
        <v>6629.728545026881</v>
      </c>
    </row>
    <row r="442" spans="1:5">
      <c r="A442" s="1818" t="s">
        <v>224</v>
      </c>
      <c r="B442" s="2160">
        <v>6955.0432465277781</v>
      </c>
      <c r="C442" s="2160">
        <v>6976.5397916666661</v>
      </c>
      <c r="D442" s="2160">
        <v>7020.6381202107295</v>
      </c>
      <c r="E442" s="2160">
        <v>6570.2834941561259</v>
      </c>
    </row>
    <row r="443" spans="1:5">
      <c r="A443" s="1818" t="s">
        <v>225</v>
      </c>
      <c r="B443" s="2160">
        <v>6675.5116687120153</v>
      </c>
      <c r="C443" s="2160">
        <v>6452.4133661887699</v>
      </c>
      <c r="D443" s="2160">
        <v>6444.0847426757055</v>
      </c>
      <c r="E443" s="2160">
        <v>6167.8045698924725</v>
      </c>
    </row>
    <row r="444" spans="1:5">
      <c r="A444" s="1818" t="s">
        <v>226</v>
      </c>
      <c r="B444" s="2160">
        <v>6380.1495295698924</v>
      </c>
      <c r="C444" s="2160">
        <v>6616.7726702508962</v>
      </c>
      <c r="D444" s="2160">
        <v>6620.5443604390684</v>
      </c>
      <c r="E444" s="2160">
        <v>6185.4042338709678</v>
      </c>
    </row>
    <row r="445" spans="1:5">
      <c r="A445" s="1818" t="s">
        <v>227</v>
      </c>
      <c r="B445" s="2160">
        <v>6034.3395138888882</v>
      </c>
      <c r="C445" s="2160">
        <v>6397.7305307539682</v>
      </c>
      <c r="D445" s="2160">
        <v>6343.161944444445</v>
      </c>
      <c r="E445" s="2160">
        <v>5614.2596597222218</v>
      </c>
    </row>
    <row r="446" spans="1:5">
      <c r="A446" s="1818" t="s">
        <v>228</v>
      </c>
      <c r="B446" s="2160">
        <v>5319.9418010752697</v>
      </c>
      <c r="C446" s="2160">
        <v>5614.5039917037457</v>
      </c>
      <c r="D446" s="2160">
        <v>5630.371365367384</v>
      </c>
      <c r="E446" s="2160">
        <v>4675.565096774194</v>
      </c>
    </row>
    <row r="447" spans="1:5">
      <c r="A447" s="1818" t="s">
        <v>229</v>
      </c>
      <c r="B447" s="2160">
        <v>4395.7396527777782</v>
      </c>
      <c r="C447" s="2160">
        <v>4606.3893402777785</v>
      </c>
      <c r="D447" s="2160">
        <v>4674.1400462962965</v>
      </c>
      <c r="E447" s="2160">
        <v>3247.5818749999999</v>
      </c>
    </row>
    <row r="448" spans="1:5">
      <c r="A448" s="2110" t="s">
        <v>230</v>
      </c>
      <c r="B448" s="2161">
        <v>4190.7617271505369</v>
      </c>
      <c r="C448" s="2161">
        <v>4317.0457325268817</v>
      </c>
      <c r="D448" s="2161">
        <v>4382.8076612903224</v>
      </c>
      <c r="E448" s="2161">
        <v>2936.226948924731</v>
      </c>
    </row>
    <row r="449" spans="1:5">
      <c r="A449" s="2101" t="s">
        <v>1858</v>
      </c>
    </row>
    <row r="450" spans="1:5">
      <c r="A450" s="2117"/>
      <c r="C450" s="2041"/>
      <c r="D450" s="2104"/>
      <c r="E450" s="2104"/>
    </row>
    <row r="451" spans="1:5">
      <c r="A451" s="2046" t="s">
        <v>1897</v>
      </c>
      <c r="E451" s="2104"/>
    </row>
    <row r="452" spans="1:5">
      <c r="A452" s="2080"/>
      <c r="B452" s="2080"/>
      <c r="C452" s="2080"/>
      <c r="E452" s="2104"/>
    </row>
    <row r="453" spans="1:5" ht="15.75">
      <c r="A453" s="2153"/>
      <c r="C453" s="2041"/>
      <c r="D453" s="2104"/>
      <c r="E453" s="2104"/>
    </row>
    <row r="454" spans="1:5" ht="15.75">
      <c r="A454" s="2153"/>
      <c r="C454" s="2041"/>
      <c r="D454" s="2104"/>
      <c r="E454" s="2104"/>
    </row>
    <row r="455" spans="1:5" ht="15.75">
      <c r="A455" s="2153"/>
      <c r="C455" s="2041"/>
      <c r="D455" s="2104"/>
      <c r="E455" s="2104"/>
    </row>
    <row r="456" spans="1:5" ht="15.75">
      <c r="A456" s="2153"/>
      <c r="C456" s="2041"/>
      <c r="D456" s="2104"/>
      <c r="E456" s="2104"/>
    </row>
    <row r="457" spans="1:5" ht="15.75">
      <c r="A457" s="2153"/>
      <c r="C457" s="2041"/>
      <c r="D457" s="2104"/>
      <c r="E457" s="2104"/>
    </row>
    <row r="458" spans="1:5" ht="15.75">
      <c r="A458" s="2153"/>
      <c r="C458" s="2041"/>
      <c r="D458" s="2104"/>
      <c r="E458" s="2104"/>
    </row>
    <row r="459" spans="1:5" ht="15.75">
      <c r="A459" s="2153"/>
      <c r="C459" s="2041"/>
      <c r="D459" s="2104"/>
      <c r="E459" s="2104"/>
    </row>
    <row r="460" spans="1:5" ht="15.75">
      <c r="A460" s="2153"/>
      <c r="C460" s="2041"/>
      <c r="D460" s="2104"/>
      <c r="E460" s="2104"/>
    </row>
    <row r="461" spans="1:5" ht="15.75">
      <c r="A461" s="2153"/>
      <c r="C461" s="2041"/>
      <c r="D461" s="2104"/>
      <c r="E461" s="2104"/>
    </row>
    <row r="462" spans="1:5" ht="15.75">
      <c r="A462" s="2153"/>
      <c r="C462" s="2041"/>
      <c r="D462" s="2104"/>
      <c r="E462" s="2104"/>
    </row>
    <row r="463" spans="1:5" ht="15.75">
      <c r="A463" s="2153"/>
      <c r="C463" s="2041"/>
      <c r="D463" s="2104"/>
      <c r="E463" s="2104"/>
    </row>
    <row r="464" spans="1:5" ht="15.75">
      <c r="A464" s="2153"/>
      <c r="C464" s="2041"/>
      <c r="D464" s="2104"/>
      <c r="E464" s="2104"/>
    </row>
    <row r="465" spans="1:5" ht="15.75">
      <c r="A465" s="2153"/>
      <c r="C465" s="2041"/>
      <c r="D465" s="2104"/>
      <c r="E465" s="2104"/>
    </row>
    <row r="466" spans="1:5" ht="15.75">
      <c r="A466" s="2153"/>
      <c r="C466" s="2041"/>
      <c r="D466" s="2104"/>
      <c r="E466" s="2104"/>
    </row>
    <row r="467" spans="1:5" ht="15.75">
      <c r="A467" s="2153"/>
      <c r="C467" s="2041"/>
      <c r="D467" s="2104"/>
      <c r="E467" s="2104"/>
    </row>
    <row r="468" spans="1:5" ht="15.75">
      <c r="A468" s="2153"/>
      <c r="C468" s="2041"/>
      <c r="D468" s="2104"/>
      <c r="E468" s="2104"/>
    </row>
    <row r="469" spans="1:5" ht="15.75">
      <c r="A469" s="2153"/>
      <c r="C469" s="2041"/>
      <c r="D469" s="2104"/>
      <c r="E469" s="2104"/>
    </row>
    <row r="470" spans="1:5" ht="15.75" customHeight="1">
      <c r="A470" s="2080" t="s">
        <v>1898</v>
      </c>
      <c r="B470" s="2080"/>
      <c r="C470" s="2080"/>
      <c r="D470" s="2162"/>
      <c r="E470" s="2162"/>
    </row>
    <row r="471" spans="1:5" ht="14.25" customHeight="1">
      <c r="A471" s="2140" t="s">
        <v>1896</v>
      </c>
      <c r="B471" s="2163"/>
      <c r="C471" s="2164"/>
      <c r="D471" s="2104"/>
      <c r="E471" s="2104"/>
    </row>
    <row r="472" spans="1:5">
      <c r="A472" s="2107" t="s">
        <v>235</v>
      </c>
      <c r="B472" s="2107" t="s">
        <v>749</v>
      </c>
      <c r="C472" s="2159" t="s">
        <v>1899</v>
      </c>
      <c r="D472" s="2159" t="s">
        <v>1888</v>
      </c>
    </row>
    <row r="473" spans="1:5">
      <c r="A473" s="2109" t="s">
        <v>219</v>
      </c>
      <c r="B473" s="2160">
        <v>4472.5507224462372</v>
      </c>
      <c r="C473" s="2160">
        <v>2763.15</v>
      </c>
      <c r="D473" s="2160">
        <v>5418.1749999999993</v>
      </c>
    </row>
    <row r="474" spans="1:5">
      <c r="A474" s="1818" t="s">
        <v>220</v>
      </c>
      <c r="B474" s="2160">
        <v>5096.6578124999996</v>
      </c>
      <c r="C474" s="2160">
        <v>1937.425</v>
      </c>
      <c r="D474" s="2160">
        <v>6200</v>
      </c>
    </row>
    <row r="475" spans="1:5">
      <c r="A475" s="1818" t="s">
        <v>221</v>
      </c>
      <c r="B475" s="2160">
        <v>6251.8367271505376</v>
      </c>
      <c r="C475" s="2160">
        <v>3103.2999999999997</v>
      </c>
      <c r="D475" s="2160">
        <v>7150</v>
      </c>
    </row>
    <row r="476" spans="1:5">
      <c r="A476" s="1818" t="s">
        <v>1851</v>
      </c>
      <c r="B476" s="2160">
        <v>6573.3204166666656</v>
      </c>
      <c r="C476" s="2160">
        <v>2829.65</v>
      </c>
      <c r="D476" s="2160">
        <v>7800</v>
      </c>
    </row>
    <row r="477" spans="1:5">
      <c r="A477" s="1818" t="s">
        <v>223</v>
      </c>
      <c r="B477" s="2160">
        <v>6895.0080813172035</v>
      </c>
      <c r="C477" s="2160">
        <v>3267.6750000000002</v>
      </c>
      <c r="D477" s="2160">
        <v>8280</v>
      </c>
    </row>
    <row r="478" spans="1:5">
      <c r="A478" s="1818" t="s">
        <v>224</v>
      </c>
      <c r="B478" s="2160">
        <v>6955.0432465277781</v>
      </c>
      <c r="C478" s="2160">
        <v>5629.0333333333338</v>
      </c>
      <c r="D478" s="2160">
        <v>7930</v>
      </c>
    </row>
    <row r="479" spans="1:5">
      <c r="A479" s="1818" t="s">
        <v>225</v>
      </c>
      <c r="B479" s="2160">
        <v>6675.5116687120153</v>
      </c>
      <c r="C479" s="2160">
        <v>4177.875</v>
      </c>
      <c r="D479" s="2160">
        <v>8279.375</v>
      </c>
    </row>
    <row r="480" spans="1:5">
      <c r="A480" s="1818" t="s">
        <v>226</v>
      </c>
      <c r="B480" s="2160">
        <v>6380.1495295698924</v>
      </c>
      <c r="C480" s="2160">
        <v>1941.8250000000003</v>
      </c>
      <c r="D480" s="2160">
        <v>7517.8499999999985</v>
      </c>
    </row>
    <row r="481" spans="1:5">
      <c r="A481" s="1818" t="s">
        <v>227</v>
      </c>
      <c r="B481" s="2160">
        <v>6034.3395138888882</v>
      </c>
      <c r="C481" s="2160">
        <v>4713.7</v>
      </c>
      <c r="D481" s="2160">
        <v>7170</v>
      </c>
    </row>
    <row r="482" spans="1:5">
      <c r="A482" s="1818" t="s">
        <v>228</v>
      </c>
      <c r="B482" s="2160">
        <v>5319.9418010752697</v>
      </c>
      <c r="C482" s="2160">
        <v>4336.05</v>
      </c>
      <c r="D482" s="2160">
        <v>6357.2250000000004</v>
      </c>
    </row>
    <row r="483" spans="1:5">
      <c r="A483" s="1818" t="s">
        <v>229</v>
      </c>
      <c r="B483" s="2160">
        <v>4395.7396527777782</v>
      </c>
      <c r="C483" s="2160">
        <v>2874.8333333333335</v>
      </c>
      <c r="D483" s="2160">
        <v>5220</v>
      </c>
    </row>
    <row r="484" spans="1:5">
      <c r="A484" s="2110" t="s">
        <v>230</v>
      </c>
      <c r="B484" s="2161">
        <v>4190.7617271505369</v>
      </c>
      <c r="C484" s="2161">
        <v>3360.75</v>
      </c>
      <c r="D484" s="2161">
        <v>4810</v>
      </c>
    </row>
    <row r="485" spans="1:5">
      <c r="A485" s="2101" t="s">
        <v>1858</v>
      </c>
      <c r="C485" s="2041"/>
      <c r="E485" s="2104"/>
    </row>
    <row r="486" spans="1:5" ht="15.75">
      <c r="A486" s="2165"/>
      <c r="B486" s="2163"/>
      <c r="C486" s="2164"/>
      <c r="D486" s="2104"/>
      <c r="E486" s="2104"/>
    </row>
    <row r="487" spans="1:5" ht="15" customHeight="1">
      <c r="A487" s="2080" t="s">
        <v>1900</v>
      </c>
      <c r="B487" s="2080"/>
      <c r="C487" s="2080"/>
      <c r="D487" s="2080"/>
      <c r="E487" s="2080"/>
    </row>
    <row r="488" spans="1:5" ht="15.75">
      <c r="A488" s="2140" t="s">
        <v>1896</v>
      </c>
      <c r="B488" s="2163"/>
      <c r="C488" s="2164"/>
      <c r="D488" s="2104"/>
      <c r="E488" s="2104"/>
    </row>
    <row r="489" spans="1:5">
      <c r="A489" s="2107" t="s">
        <v>235</v>
      </c>
      <c r="B489" s="2107" t="s">
        <v>749</v>
      </c>
      <c r="C489" s="2159" t="s">
        <v>1899</v>
      </c>
      <c r="D489" s="2159" t="s">
        <v>1888</v>
      </c>
    </row>
    <row r="490" spans="1:5">
      <c r="A490" s="2109" t="s">
        <v>219</v>
      </c>
      <c r="B490" s="2160">
        <v>4796.6837738948625</v>
      </c>
      <c r="C490" s="2160">
        <v>1280.825</v>
      </c>
      <c r="D490" s="2160">
        <v>5809</v>
      </c>
    </row>
    <row r="491" spans="1:5">
      <c r="A491" s="1818" t="s">
        <v>220</v>
      </c>
      <c r="B491" s="2160">
        <v>5243.9244874338619</v>
      </c>
      <c r="C491" s="2160">
        <v>1554.0250000000001</v>
      </c>
      <c r="D491" s="2160">
        <v>6445.7</v>
      </c>
    </row>
    <row r="492" spans="1:5">
      <c r="A492" s="1818" t="s">
        <v>221</v>
      </c>
      <c r="B492" s="2160">
        <v>6348.1633288530466</v>
      </c>
      <c r="C492" s="2160">
        <v>2281.2749999999996</v>
      </c>
      <c r="D492" s="2160">
        <v>7472.45</v>
      </c>
    </row>
    <row r="493" spans="1:5">
      <c r="A493" s="1818" t="s">
        <v>1851</v>
      </c>
      <c r="B493" s="2160">
        <v>6675.108827160494</v>
      </c>
      <c r="C493" s="2160">
        <v>4921.55</v>
      </c>
      <c r="D493" s="2160">
        <v>7842</v>
      </c>
    </row>
    <row r="494" spans="1:5">
      <c r="A494" s="1818" t="s">
        <v>223</v>
      </c>
      <c r="B494" s="2160">
        <v>6944.8910543608135</v>
      </c>
      <c r="C494" s="2160">
        <v>3588.6</v>
      </c>
      <c r="D494" s="2160">
        <v>8264.6500000000015</v>
      </c>
    </row>
    <row r="495" spans="1:5">
      <c r="A495" s="1818" t="s">
        <v>224</v>
      </c>
      <c r="B495" s="2160">
        <v>6976.5397916666661</v>
      </c>
      <c r="C495" s="2160">
        <v>4816</v>
      </c>
      <c r="D495" s="2160">
        <v>8326.4499999999989</v>
      </c>
    </row>
    <row r="496" spans="1:5">
      <c r="A496" s="1818" t="s">
        <v>225</v>
      </c>
      <c r="B496" s="2160">
        <v>6452.4133661887699</v>
      </c>
      <c r="C496" s="2160">
        <v>4294.0250000000005</v>
      </c>
      <c r="D496" s="2160">
        <v>7750.35</v>
      </c>
    </row>
    <row r="497" spans="1:5">
      <c r="A497" s="1818" t="s">
        <v>226</v>
      </c>
      <c r="B497" s="2160">
        <v>6616.7726702508962</v>
      </c>
      <c r="C497" s="2160">
        <v>4931.8750000000009</v>
      </c>
      <c r="D497" s="2160">
        <v>7631</v>
      </c>
    </row>
    <row r="498" spans="1:5">
      <c r="A498" s="1818" t="s">
        <v>227</v>
      </c>
      <c r="B498" s="2160">
        <v>6397.7305307539682</v>
      </c>
      <c r="C498" s="2160">
        <v>5011.3999999999996</v>
      </c>
      <c r="D498" s="2160">
        <v>7191.65</v>
      </c>
    </row>
    <row r="499" spans="1:5">
      <c r="A499" s="1818" t="s">
        <v>228</v>
      </c>
      <c r="B499" s="2160">
        <v>5614.5039917037457</v>
      </c>
      <c r="C499" s="2160">
        <v>4459.05</v>
      </c>
      <c r="D499" s="2160">
        <v>6962.2499999999991</v>
      </c>
    </row>
    <row r="500" spans="1:5">
      <c r="A500" s="1818" t="s">
        <v>229</v>
      </c>
      <c r="B500" s="2160">
        <v>4606.3893402777785</v>
      </c>
      <c r="C500" s="2160">
        <v>2750.2000000000007</v>
      </c>
      <c r="D500" s="2160">
        <v>5804.5250000000005</v>
      </c>
    </row>
    <row r="501" spans="1:5">
      <c r="A501" s="2110" t="s">
        <v>230</v>
      </c>
      <c r="B501" s="2161">
        <v>4317.0457325268817</v>
      </c>
      <c r="C501" s="2161">
        <v>2304.0750000000003</v>
      </c>
      <c r="D501" s="2161">
        <v>5552.75</v>
      </c>
    </row>
    <row r="502" spans="1:5" ht="15.75" customHeight="1">
      <c r="A502" s="2101" t="s">
        <v>1858</v>
      </c>
      <c r="C502" s="2041"/>
      <c r="E502" s="2166"/>
    </row>
    <row r="503" spans="1:5">
      <c r="A503" s="2167"/>
      <c r="B503" s="2104"/>
      <c r="C503" s="2105"/>
      <c r="D503" s="2104"/>
      <c r="E503" s="2104"/>
    </row>
    <row r="504" spans="1:5">
      <c r="A504" s="2080" t="s">
        <v>1901</v>
      </c>
      <c r="B504" s="2080"/>
      <c r="C504" s="2080"/>
      <c r="D504" s="2080"/>
      <c r="E504" s="2080"/>
    </row>
    <row r="505" spans="1:5">
      <c r="A505" s="2140" t="s">
        <v>1896</v>
      </c>
      <c r="B505" s="2104"/>
      <c r="C505" s="2105"/>
      <c r="D505" s="2104"/>
      <c r="E505" s="2104"/>
    </row>
    <row r="506" spans="1:5">
      <c r="A506" s="2107" t="s">
        <v>235</v>
      </c>
      <c r="B506" s="2107" t="s">
        <v>749</v>
      </c>
      <c r="C506" s="2159" t="s">
        <v>1899</v>
      </c>
      <c r="D506" s="2159" t="s">
        <v>1888</v>
      </c>
    </row>
    <row r="507" spans="1:5">
      <c r="A507" s="2109" t="s">
        <v>219</v>
      </c>
      <c r="B507" s="2160">
        <v>4792.9432795698922</v>
      </c>
      <c r="C507" s="2160">
        <v>2952.875</v>
      </c>
      <c r="D507" s="2160">
        <v>5971.7750000000005</v>
      </c>
    </row>
    <row r="508" spans="1:5">
      <c r="A508" s="1818" t="s">
        <v>220</v>
      </c>
      <c r="B508" s="2160">
        <v>5417.1999813988086</v>
      </c>
      <c r="C508" s="2160">
        <v>1165</v>
      </c>
      <c r="D508" s="2160">
        <v>6662.375</v>
      </c>
    </row>
    <row r="509" spans="1:5">
      <c r="A509" s="1818" t="s">
        <v>221</v>
      </c>
      <c r="B509" s="2160">
        <v>6480.0401657706088</v>
      </c>
      <c r="C509" s="2160">
        <v>1856.4</v>
      </c>
      <c r="D509" s="2160">
        <v>7639.0750000000007</v>
      </c>
    </row>
    <row r="510" spans="1:5">
      <c r="A510" s="1818" t="s">
        <v>1851</v>
      </c>
      <c r="B510" s="2160">
        <v>6500.9484722222214</v>
      </c>
      <c r="C510" s="2160">
        <v>2018.2249999999999</v>
      </c>
      <c r="D510" s="2160">
        <v>7818.0500000000011</v>
      </c>
    </row>
    <row r="511" spans="1:5">
      <c r="A511" s="1818" t="s">
        <v>223</v>
      </c>
      <c r="B511" s="2160">
        <v>7002.3530465949834</v>
      </c>
      <c r="C511" s="2160">
        <v>2697.1</v>
      </c>
      <c r="D511" s="2160">
        <v>8288.2499999999982</v>
      </c>
    </row>
    <row r="512" spans="1:5">
      <c r="A512" s="1818" t="s">
        <v>224</v>
      </c>
      <c r="B512" s="2160">
        <v>7020.6381202107295</v>
      </c>
      <c r="C512" s="2160">
        <v>3920</v>
      </c>
      <c r="D512" s="2160">
        <v>7865.0999999999995</v>
      </c>
    </row>
    <row r="513" spans="1:6">
      <c r="A513" s="1818" t="s">
        <v>225</v>
      </c>
      <c r="B513" s="2160">
        <v>6444.0847426757055</v>
      </c>
      <c r="C513" s="2160">
        <v>3853.8999999999996</v>
      </c>
      <c r="D513" s="2160">
        <v>7513.4375000000009</v>
      </c>
    </row>
    <row r="514" spans="1:6">
      <c r="A514" s="1818" t="s">
        <v>226</v>
      </c>
      <c r="B514" s="2160">
        <v>6620.5443604390684</v>
      </c>
      <c r="C514" s="2160">
        <v>3630.8250000000003</v>
      </c>
      <c r="D514" s="2160">
        <v>7515.0999999999985</v>
      </c>
    </row>
    <row r="515" spans="1:6">
      <c r="A515" s="1818" t="s">
        <v>227</v>
      </c>
      <c r="B515" s="2160">
        <v>6343.161944444445</v>
      </c>
      <c r="C515" s="2160">
        <v>4463.55</v>
      </c>
      <c r="D515" s="2160">
        <v>7317.1750000000011</v>
      </c>
    </row>
    <row r="516" spans="1:6">
      <c r="A516" s="1818" t="s">
        <v>228</v>
      </c>
      <c r="B516" s="2160">
        <v>5630.371365367384</v>
      </c>
      <c r="C516" s="2160">
        <v>4416.55</v>
      </c>
      <c r="D516" s="2160">
        <v>8912.7999999999993</v>
      </c>
    </row>
    <row r="517" spans="1:6">
      <c r="A517" s="1818" t="s">
        <v>229</v>
      </c>
      <c r="B517" s="2160">
        <v>4674.1400462962965</v>
      </c>
      <c r="C517" s="2160">
        <v>2161.0499999999997</v>
      </c>
      <c r="D517" s="2160">
        <v>5561.6750000000011</v>
      </c>
    </row>
    <row r="518" spans="1:6">
      <c r="A518" s="2110" t="s">
        <v>230</v>
      </c>
      <c r="B518" s="2161">
        <v>4382.8076612903224</v>
      </c>
      <c r="C518" s="2161">
        <v>3121.4749999999995</v>
      </c>
      <c r="D518" s="2161">
        <v>5139.2750000000005</v>
      </c>
    </row>
    <row r="519" spans="1:6">
      <c r="A519" s="2101" t="s">
        <v>1858</v>
      </c>
      <c r="B519" s="2104"/>
      <c r="C519" s="2105"/>
      <c r="D519" s="2104"/>
      <c r="E519" s="2104"/>
      <c r="F519" s="2168"/>
    </row>
    <row r="520" spans="1:6">
      <c r="A520" s="2082"/>
      <c r="B520" s="2104"/>
      <c r="C520" s="2105"/>
      <c r="D520" s="2104"/>
      <c r="E520" s="2104"/>
      <c r="F520" s="2168"/>
    </row>
    <row r="521" spans="1:6" ht="15.75" customHeight="1">
      <c r="A521" s="2080" t="s">
        <v>1902</v>
      </c>
      <c r="B521" s="2080"/>
      <c r="C521" s="2080"/>
      <c r="D521" s="2080"/>
      <c r="E521" s="2080"/>
    </row>
    <row r="522" spans="1:6">
      <c r="A522" s="2140" t="s">
        <v>1896</v>
      </c>
      <c r="B522" s="2104"/>
      <c r="C522" s="2105"/>
      <c r="D522" s="2104"/>
      <c r="E522" s="2104"/>
    </row>
    <row r="523" spans="1:6">
      <c r="A523" s="2107" t="s">
        <v>235</v>
      </c>
      <c r="B523" s="2107" t="s">
        <v>749</v>
      </c>
      <c r="C523" s="2159" t="s">
        <v>1899</v>
      </c>
      <c r="D523" s="2159" t="s">
        <v>1888</v>
      </c>
    </row>
    <row r="524" spans="1:6">
      <c r="A524" s="2109" t="s">
        <v>219</v>
      </c>
      <c r="B524" s="2160">
        <v>4040.8374495967737</v>
      </c>
      <c r="C524" s="2160">
        <v>1544.5499999999997</v>
      </c>
      <c r="D524" s="2160">
        <v>5694.5249999999996</v>
      </c>
    </row>
    <row r="525" spans="1:6">
      <c r="A525" s="1818" t="s">
        <v>220</v>
      </c>
      <c r="B525" s="2160">
        <v>4722.6180059523813</v>
      </c>
      <c r="C525" s="2160">
        <v>1492.15</v>
      </c>
      <c r="D525" s="2160">
        <v>6505.95</v>
      </c>
    </row>
    <row r="526" spans="1:6">
      <c r="A526" s="1818" t="s">
        <v>221</v>
      </c>
      <c r="B526" s="2160">
        <v>6001.0978421118944</v>
      </c>
      <c r="C526" s="2160">
        <v>2883.8500000000004</v>
      </c>
      <c r="D526" s="2160">
        <v>7636.2750000000015</v>
      </c>
    </row>
    <row r="527" spans="1:6">
      <c r="A527" s="1818" t="s">
        <v>1851</v>
      </c>
      <c r="B527" s="2160">
        <v>5807.9913020833337</v>
      </c>
      <c r="C527" s="2160">
        <v>1681.9500000000003</v>
      </c>
      <c r="D527" s="2160">
        <v>7877.1750000000002</v>
      </c>
    </row>
    <row r="528" spans="1:6">
      <c r="A528" s="1818" t="s">
        <v>223</v>
      </c>
      <c r="B528" s="2160">
        <v>6629.728545026881</v>
      </c>
      <c r="C528" s="2160">
        <v>2329.2500000000005</v>
      </c>
      <c r="D528" s="2160">
        <v>8147.8249999999998</v>
      </c>
    </row>
    <row r="529" spans="1:14">
      <c r="A529" s="1818" t="s">
        <v>224</v>
      </c>
      <c r="B529" s="2160">
        <v>6570.2834941561259</v>
      </c>
      <c r="C529" s="2160">
        <v>3611</v>
      </c>
      <c r="D529" s="2160">
        <v>8010</v>
      </c>
    </row>
    <row r="530" spans="1:14">
      <c r="A530" s="1818" t="s">
        <v>225</v>
      </c>
      <c r="B530" s="2160">
        <v>6167.8045698924725</v>
      </c>
      <c r="C530" s="2160">
        <v>4346.958333333333</v>
      </c>
      <c r="D530" s="2160">
        <v>7720</v>
      </c>
    </row>
    <row r="531" spans="1:14">
      <c r="A531" s="1818" t="s">
        <v>226</v>
      </c>
      <c r="B531" s="2160">
        <v>6185.4042338709678</v>
      </c>
      <c r="C531" s="2160">
        <v>4732</v>
      </c>
      <c r="D531" s="2160">
        <v>6941</v>
      </c>
    </row>
    <row r="532" spans="1:14">
      <c r="A532" s="1818" t="s">
        <v>227</v>
      </c>
      <c r="B532" s="2160">
        <v>5614.2596597222218</v>
      </c>
      <c r="C532" s="2160">
        <v>3681.95</v>
      </c>
      <c r="D532" s="2160">
        <v>6803.2</v>
      </c>
    </row>
    <row r="533" spans="1:14">
      <c r="A533" s="1818" t="s">
        <v>228</v>
      </c>
      <c r="B533" s="2160">
        <v>4675.565096774194</v>
      </c>
      <c r="C533" s="2160">
        <v>2125</v>
      </c>
      <c r="D533" s="2160">
        <v>6665.4</v>
      </c>
    </row>
    <row r="534" spans="1:14">
      <c r="A534" s="1818" t="s">
        <v>229</v>
      </c>
      <c r="B534" s="2160">
        <v>3247.5818749999999</v>
      </c>
      <c r="C534" s="2160">
        <v>1612.0500000000002</v>
      </c>
      <c r="D534" s="2160">
        <v>5937.3875000000007</v>
      </c>
    </row>
    <row r="535" spans="1:14">
      <c r="A535" s="2110" t="s">
        <v>230</v>
      </c>
      <c r="B535" s="2161">
        <v>2936.226948924731</v>
      </c>
      <c r="C535" s="2161">
        <v>1523</v>
      </c>
      <c r="D535" s="2161">
        <v>4898.0250000000005</v>
      </c>
    </row>
    <row r="536" spans="1:14">
      <c r="A536" s="2101" t="s">
        <v>1858</v>
      </c>
      <c r="C536" s="2041"/>
      <c r="E536" s="2166"/>
    </row>
    <row r="538" spans="1:14">
      <c r="B538" s="1696"/>
      <c r="C538" s="1696"/>
      <c r="D538" s="1696"/>
      <c r="E538" s="1696"/>
    </row>
    <row r="539" spans="1:14">
      <c r="B539" s="1696"/>
      <c r="C539" s="1696"/>
      <c r="D539" s="1696"/>
      <c r="E539" s="1696"/>
    </row>
    <row r="540" spans="1:14">
      <c r="B540" s="1696"/>
      <c r="C540" s="1696"/>
      <c r="D540" s="1696"/>
      <c r="E540" s="1696"/>
    </row>
    <row r="541" spans="1:14">
      <c r="B541" s="1696"/>
      <c r="C541" s="1696"/>
      <c r="D541" s="1696"/>
      <c r="E541" s="1696"/>
      <c r="J541" s="2169"/>
      <c r="K541" s="2169"/>
      <c r="L541" s="2169"/>
      <c r="M541" s="2169"/>
      <c r="N541" s="2169"/>
    </row>
    <row r="542" spans="1:14">
      <c r="B542" s="1696"/>
      <c r="C542" s="1696"/>
      <c r="D542" s="1696"/>
      <c r="E542" s="1696"/>
      <c r="J542" s="2170"/>
      <c r="K542" s="2170"/>
      <c r="L542" s="2169"/>
      <c r="M542" s="2169"/>
      <c r="N542" s="2169"/>
    </row>
    <row r="543" spans="1:14">
      <c r="B543" s="1696"/>
      <c r="C543" s="1696"/>
      <c r="D543" s="1696"/>
      <c r="E543" s="1696"/>
      <c r="J543" s="2170"/>
      <c r="K543" s="2171"/>
      <c r="L543" s="2169"/>
      <c r="M543" s="2169"/>
      <c r="N543" s="2169"/>
    </row>
    <row r="544" spans="1:14">
      <c r="B544" s="1696"/>
      <c r="C544" s="1696"/>
      <c r="D544" s="1696"/>
      <c r="E544" s="1696"/>
      <c r="J544" s="2170"/>
      <c r="K544" s="2171"/>
      <c r="L544" s="2169"/>
      <c r="M544" s="2169"/>
      <c r="N544" s="2169"/>
    </row>
    <row r="545" spans="1:14">
      <c r="B545" s="1696"/>
      <c r="C545" s="1696"/>
      <c r="D545" s="1696"/>
      <c r="E545" s="1696"/>
      <c r="J545" s="2170"/>
      <c r="K545" s="2171"/>
      <c r="L545" s="2169"/>
      <c r="M545" s="2169"/>
      <c r="N545" s="2169"/>
    </row>
    <row r="546" spans="1:14">
      <c r="B546" s="1696"/>
      <c r="C546" s="1696"/>
      <c r="D546" s="1696"/>
      <c r="E546" s="1696"/>
      <c r="J546" s="2170"/>
      <c r="K546" s="2171"/>
      <c r="L546" s="2169"/>
      <c r="M546" s="2169"/>
      <c r="N546" s="2169"/>
    </row>
    <row r="547" spans="1:14">
      <c r="B547" s="1696"/>
      <c r="C547" s="1696"/>
      <c r="D547" s="1696"/>
      <c r="E547" s="1696"/>
      <c r="J547" s="2170"/>
      <c r="K547" s="2171"/>
      <c r="L547" s="2169"/>
      <c r="M547" s="2169"/>
      <c r="N547" s="2169"/>
    </row>
    <row r="548" spans="1:14">
      <c r="B548" s="1696"/>
      <c r="C548" s="1696"/>
      <c r="D548" s="1696"/>
      <c r="E548" s="1696"/>
      <c r="J548" s="2170"/>
      <c r="K548" s="2171"/>
      <c r="L548" s="2169"/>
      <c r="M548" s="2169"/>
      <c r="N548" s="2169"/>
    </row>
    <row r="549" spans="1:14">
      <c r="B549" s="1696"/>
      <c r="C549" s="1696"/>
      <c r="D549" s="1696"/>
      <c r="E549" s="1696"/>
      <c r="J549" s="2170"/>
      <c r="K549" s="2171"/>
      <c r="L549" s="2169"/>
      <c r="M549" s="2169"/>
      <c r="N549" s="2169"/>
    </row>
    <row r="550" spans="1:14">
      <c r="B550" s="1696"/>
      <c r="C550" s="1696"/>
      <c r="D550" s="1696"/>
      <c r="E550" s="1696"/>
      <c r="J550" s="2170"/>
      <c r="K550" s="2171"/>
      <c r="L550" s="2169"/>
      <c r="M550" s="2169"/>
      <c r="N550" s="2169"/>
    </row>
    <row r="551" spans="1:14">
      <c r="B551" s="1696"/>
      <c r="C551" s="1696"/>
      <c r="D551" s="1696"/>
      <c r="E551" s="1696"/>
      <c r="J551" s="2170"/>
      <c r="K551" s="2171"/>
      <c r="L551" s="2169"/>
      <c r="M551" s="2169"/>
      <c r="N551" s="2169"/>
    </row>
    <row r="552" spans="1:14">
      <c r="B552" s="1696"/>
      <c r="C552" s="1696"/>
      <c r="D552" s="1696"/>
      <c r="E552" s="1696"/>
      <c r="J552" s="2170"/>
      <c r="K552" s="2171"/>
      <c r="L552" s="2169"/>
      <c r="M552" s="2169"/>
      <c r="N552" s="2169"/>
    </row>
    <row r="553" spans="1:14">
      <c r="B553" s="1696"/>
      <c r="C553" s="1696"/>
      <c r="D553" s="1696"/>
      <c r="E553" s="1696"/>
      <c r="J553" s="2170"/>
      <c r="K553" s="2171"/>
      <c r="L553" s="2169"/>
      <c r="M553" s="2169"/>
      <c r="N553" s="2169"/>
    </row>
    <row r="554" spans="1:14">
      <c r="A554" s="2168"/>
      <c r="J554" s="2170"/>
      <c r="K554" s="2171"/>
      <c r="L554" s="2169"/>
      <c r="M554" s="2169"/>
      <c r="N554" s="2169"/>
    </row>
    <row r="555" spans="1:14">
      <c r="B555" s="1696"/>
      <c r="C555" s="1696"/>
      <c r="D555" s="1696"/>
      <c r="J555" s="2169"/>
      <c r="K555" s="2169"/>
      <c r="L555" s="2169"/>
      <c r="M555" s="2169"/>
      <c r="N555" s="2169"/>
    </row>
    <row r="556" spans="1:14">
      <c r="B556" s="1696"/>
      <c r="C556" s="1696"/>
      <c r="D556" s="1696"/>
      <c r="J556" s="2169"/>
      <c r="K556" s="2169"/>
      <c r="L556" s="2169"/>
      <c r="M556" s="2169"/>
      <c r="N556" s="2169"/>
    </row>
    <row r="557" spans="1:14">
      <c r="J557" s="2169"/>
      <c r="K557" s="2169"/>
      <c r="L557" s="2169"/>
      <c r="M557" s="2169"/>
      <c r="N557" s="2169"/>
    </row>
  </sheetData>
  <protectedRanges>
    <protectedRange sqref="B77:E77 M282:P282 H363:I370 L345:L346 M381:N384 N362:O363 L395:M396 N390:O396 B417:E418 N372:O380 M362:M380 B258:C260 D258:E259 E261:E269 D260 E274:E276 E293:E294 E310:E311 L342:O344 L308:O326 B238:E257 B237:D237 B274:D278 B293:D295 B310:D312 L359:L380 M345:O361" name="Everyone_1"/>
    <protectedRange sqref="E536 B503:D505 B486:D488 B470:E471 E485:E488 E502:E505 B519:E522 D450:E450 D453:D469 D431:E433 E451:E469" name="Everyone_2"/>
    <protectedRange sqref="B11:D17" name="Everyone_4"/>
    <protectedRange sqref="E66:E76 K46:K56" name="Everyone_1_1"/>
    <protectedRange sqref="B66:B76" name="Everyone_1_6"/>
    <protectedRange sqref="C66:C76 J46:J56" name="Everyone_1_7"/>
    <protectedRange sqref="D66:D76" name="Everyone_1_8"/>
    <protectedRange sqref="C279:C290" name="Everyone_1_9"/>
    <protectedRange sqref="D279:D290" name="Everyone_1_10"/>
    <protectedRange sqref="C296:C307" name="Everyone_1_11"/>
    <protectedRange sqref="D296:D307" name="Everyone_1_12"/>
    <protectedRange sqref="C313:C324" name="Everyone_1_13"/>
    <protectedRange sqref="D313:D324" name="Everyone_1_14"/>
    <protectedRange sqref="B420:B424" name="Everyone_1_2"/>
    <protectedRange sqref="B430:B431" name="Everyone_2_6"/>
    <protectedRange sqref="B437:B448" name="Everyone_3"/>
    <protectedRange sqref="C437:C448" name="Everyone_3_2"/>
    <protectedRange sqref="D437:D448" name="Everyone_3_3"/>
    <protectedRange sqref="E437:E448" name="Everyone_3_4"/>
    <protectedRange sqref="C473:C484" name="Everyone_2_7"/>
    <protectedRange sqref="D473:D484" name="Everyone_2_8"/>
    <protectedRange sqref="B490:B501" name="Everyone_2_9"/>
    <protectedRange sqref="C490:C501" name="Everyone_2_10"/>
    <protectedRange sqref="B507:B518" name="Everyone_2_11"/>
    <protectedRange sqref="C507:C518" name="Everyone_2_12"/>
    <protectedRange sqref="B524:B535" name="Everyone_2_13"/>
    <protectedRange sqref="C524:C535" name="Everyone_2_14"/>
  </protectedRanges>
  <mergeCells count="17">
    <mergeCell ref="Q43:Q44"/>
    <mergeCell ref="B171:C171"/>
    <mergeCell ref="D171:E171"/>
    <mergeCell ref="B189:C189"/>
    <mergeCell ref="D189:E189"/>
    <mergeCell ref="K43:K44"/>
    <mergeCell ref="L43:L44"/>
    <mergeCell ref="M43:M44"/>
    <mergeCell ref="N43:N44"/>
    <mergeCell ref="O43:O44"/>
    <mergeCell ref="P43:P44"/>
    <mergeCell ref="J43:J44"/>
    <mergeCell ref="A2:E2"/>
    <mergeCell ref="A4:E4"/>
    <mergeCell ref="A38:E38"/>
    <mergeCell ref="A41:E41"/>
    <mergeCell ref="I43:I44"/>
  </mergeCells>
  <pageMargins left="0.7" right="0.7" top="0.75" bottom="0.56999999999999995" header="0.3" footer="0.3"/>
  <pageSetup paperSize="9" scale="82" orientation="portrait" horizontalDpi="1200" verticalDpi="1200" r:id="rId1"/>
  <headerFooter>
    <oddFooter>&amp;C&amp;P</oddFooter>
  </headerFooter>
  <rowBreaks count="13" manualBreakCount="13">
    <brk id="6" max="4" man="1"/>
    <brk id="36" max="16383" man="1"/>
    <brk id="77" max="4" man="1"/>
    <brk id="111" max="4" man="1"/>
    <brk id="168" max="4" man="1"/>
    <brk id="220" max="4" man="1"/>
    <brk id="274" max="16383" man="1"/>
    <brk id="308" max="16383" man="1"/>
    <brk id="344" max="4" man="1"/>
    <brk id="380" max="4" man="1"/>
    <brk id="416" max="4" man="1"/>
    <brk id="469" max="4" man="1"/>
    <brk id="503" max="4"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67"/>
  <sheetViews>
    <sheetView rightToLeft="1" view="pageBreakPreview" topLeftCell="A178" zoomScale="90" zoomScaleSheetLayoutView="90" workbookViewId="0">
      <selection activeCell="E208" sqref="E208"/>
    </sheetView>
  </sheetViews>
  <sheetFormatPr defaultColWidth="9" defaultRowHeight="15"/>
  <cols>
    <col min="1" max="1" width="30.140625" style="1812" customWidth="1"/>
    <col min="2" max="2" width="21" style="2128" customWidth="1"/>
    <col min="3" max="3" width="17.140625" style="2128" customWidth="1"/>
    <col min="4" max="4" width="16.42578125" style="2128" customWidth="1"/>
    <col min="5" max="5" width="20.5703125" style="2128" customWidth="1"/>
    <col min="6" max="6" width="8" style="1812" hidden="1" customWidth="1"/>
    <col min="7" max="7" width="9" style="1812" hidden="1" customWidth="1"/>
    <col min="8" max="8" width="14.5703125" style="1812" hidden="1" customWidth="1"/>
    <col min="9" max="10" width="11.5703125" style="1812" hidden="1" customWidth="1"/>
    <col min="11" max="11" width="13" style="1812" hidden="1" customWidth="1"/>
    <col min="12" max="15" width="8" style="1812" hidden="1" customWidth="1"/>
    <col min="16" max="16" width="13" style="1812" hidden="1" customWidth="1"/>
    <col min="17" max="28" width="8" style="1812" hidden="1" customWidth="1"/>
    <col min="29" max="29" width="8.5703125" style="1812" bestFit="1" customWidth="1"/>
    <col min="30" max="30" width="9" style="1812"/>
    <col min="31" max="31" width="15" style="1812" bestFit="1" customWidth="1"/>
    <col min="32" max="32" width="12.140625" style="1812" bestFit="1" customWidth="1"/>
    <col min="33" max="16384" width="9" style="1812"/>
  </cols>
  <sheetData>
    <row r="1" spans="1:34" ht="18.75">
      <c r="A1" s="2172" t="s">
        <v>1903</v>
      </c>
    </row>
    <row r="2" spans="1:34" ht="148.5" customHeight="1">
      <c r="A2" s="2876" t="s">
        <v>1904</v>
      </c>
      <c r="B2" s="2876"/>
      <c r="C2" s="2876"/>
      <c r="D2" s="2876"/>
      <c r="E2" s="2876"/>
    </row>
    <row r="3" spans="1:34">
      <c r="A3" s="2173" t="s">
        <v>1905</v>
      </c>
      <c r="B3" s="2174"/>
      <c r="C3" s="2174"/>
      <c r="D3" s="2174"/>
      <c r="E3" s="2174"/>
      <c r="F3" s="2175"/>
      <c r="G3" s="2175"/>
      <c r="H3" s="2175"/>
      <c r="I3" s="2175"/>
      <c r="J3" s="2175"/>
      <c r="K3" s="2175"/>
      <c r="L3" s="2175"/>
      <c r="M3" s="2175"/>
      <c r="N3" s="2175"/>
      <c r="O3" s="2175"/>
      <c r="P3" s="2175"/>
      <c r="Q3" s="2175"/>
      <c r="R3" s="2175"/>
      <c r="S3" s="2175"/>
      <c r="T3" s="2175"/>
      <c r="U3" s="2175"/>
      <c r="V3" s="2175"/>
      <c r="W3" s="2175"/>
      <c r="X3" s="2175"/>
      <c r="Y3" s="2175"/>
      <c r="Z3" s="2175"/>
      <c r="AA3" s="2175"/>
      <c r="AB3" s="2175"/>
      <c r="AC3" s="2175"/>
    </row>
    <row r="4" spans="1:34" ht="33" customHeight="1">
      <c r="A4" s="2877" t="s">
        <v>1906</v>
      </c>
      <c r="B4" s="2879" t="s">
        <v>1022</v>
      </c>
      <c r="C4" s="2879"/>
      <c r="D4" s="2176" t="s">
        <v>1023</v>
      </c>
      <c r="E4" s="2880" t="s">
        <v>155</v>
      </c>
      <c r="F4" s="2880"/>
      <c r="G4" s="2175"/>
      <c r="H4" s="2175"/>
      <c r="I4" s="2175"/>
      <c r="J4" s="2175"/>
      <c r="K4" s="2175"/>
      <c r="L4" s="2175"/>
      <c r="M4" s="2175"/>
      <c r="N4" s="2175"/>
      <c r="O4" s="2175"/>
      <c r="P4" s="2175"/>
      <c r="Q4" s="2175"/>
      <c r="R4" s="2175"/>
      <c r="S4" s="2175"/>
      <c r="T4" s="2175"/>
      <c r="U4" s="2175"/>
      <c r="V4" s="2175"/>
      <c r="W4" s="2175"/>
      <c r="X4" s="2175"/>
      <c r="Y4" s="2175"/>
      <c r="Z4" s="2175"/>
      <c r="AA4" s="2175"/>
      <c r="AB4" s="2175"/>
      <c r="AC4" s="2175"/>
    </row>
    <row r="5" spans="1:34" ht="33" customHeight="1">
      <c r="A5" s="2878"/>
      <c r="B5" s="2177" t="s">
        <v>1907</v>
      </c>
      <c r="C5" s="2177" t="s">
        <v>1908</v>
      </c>
      <c r="D5" s="2177" t="s">
        <v>1909</v>
      </c>
      <c r="E5" s="2178" t="s">
        <v>1910</v>
      </c>
      <c r="F5" s="2179"/>
      <c r="G5" s="2175"/>
      <c r="H5" s="2175"/>
      <c r="I5" s="2175"/>
      <c r="J5" s="2175"/>
      <c r="K5" s="2175"/>
      <c r="L5" s="2175"/>
      <c r="M5" s="2175"/>
      <c r="N5" s="2175"/>
      <c r="O5" s="2175"/>
      <c r="P5" s="2175"/>
      <c r="Q5" s="2175"/>
      <c r="R5" s="2175"/>
      <c r="S5" s="2175"/>
      <c r="T5" s="2175"/>
      <c r="U5" s="2175"/>
      <c r="V5" s="2175"/>
      <c r="W5" s="2175"/>
      <c r="X5" s="2175"/>
      <c r="Y5" s="2175"/>
      <c r="Z5" s="2175"/>
      <c r="AA5" s="2175"/>
      <c r="AB5" s="2175"/>
      <c r="AC5" s="2175"/>
    </row>
    <row r="6" spans="1:34" ht="15.75">
      <c r="A6" s="2180" t="s">
        <v>1911</v>
      </c>
      <c r="B6" s="2181">
        <v>8.1999999999999993</v>
      </c>
      <c r="C6" s="2135">
        <v>12.9</v>
      </c>
      <c r="D6" s="2134">
        <v>5.2</v>
      </c>
      <c r="E6" s="2134">
        <v>8</v>
      </c>
      <c r="F6" s="2179"/>
      <c r="G6" s="2175"/>
      <c r="H6" s="2175"/>
      <c r="I6" s="2175"/>
      <c r="J6" s="2175"/>
      <c r="K6" s="2175"/>
      <c r="L6" s="2175"/>
      <c r="M6" s="2175"/>
      <c r="N6" s="2175"/>
      <c r="O6" s="2175"/>
      <c r="P6" s="2175"/>
      <c r="Q6" s="2175"/>
      <c r="R6" s="2175"/>
      <c r="S6" s="2175"/>
      <c r="T6" s="2175"/>
      <c r="U6" s="2175"/>
      <c r="V6" s="2175"/>
      <c r="W6" s="2175"/>
      <c r="X6" s="2175"/>
      <c r="Y6" s="2175"/>
      <c r="Z6" s="2175"/>
      <c r="AA6" s="2175"/>
      <c r="AB6" s="2175"/>
      <c r="AC6" s="2175"/>
    </row>
    <row r="7" spans="1:34" ht="15.75">
      <c r="A7" s="2180" t="s">
        <v>1912</v>
      </c>
      <c r="B7" s="2181">
        <v>39.700000000000003</v>
      </c>
      <c r="C7" s="2135">
        <v>30.7</v>
      </c>
      <c r="D7" s="2134">
        <v>29.3</v>
      </c>
      <c r="E7" s="2182">
        <v>17.399999999999999</v>
      </c>
      <c r="F7" s="2179"/>
      <c r="G7" s="2175"/>
      <c r="H7" s="2175"/>
      <c r="I7" s="2175"/>
      <c r="J7" s="2175"/>
      <c r="K7" s="2175"/>
      <c r="L7" s="2175"/>
      <c r="M7" s="2175"/>
      <c r="N7" s="2175"/>
      <c r="O7" s="2175"/>
      <c r="P7" s="2175"/>
      <c r="Q7" s="2175"/>
      <c r="R7" s="2175"/>
      <c r="S7" s="2175"/>
      <c r="T7" s="2175"/>
      <c r="U7" s="2175"/>
      <c r="V7" s="2175"/>
      <c r="W7" s="2175"/>
      <c r="X7" s="2175"/>
      <c r="Y7" s="2175"/>
      <c r="Z7" s="2175"/>
      <c r="AA7" s="2175"/>
      <c r="AB7" s="2175"/>
      <c r="AC7" s="2175"/>
    </row>
    <row r="8" spans="1:34" ht="15.75">
      <c r="A8" s="2180" t="s">
        <v>1913</v>
      </c>
      <c r="B8" s="2181">
        <v>53.5</v>
      </c>
      <c r="C8" s="2135">
        <v>52.1</v>
      </c>
      <c r="D8" s="2134">
        <v>37.9</v>
      </c>
      <c r="E8" s="2134">
        <v>68.400000000000006</v>
      </c>
      <c r="F8" s="2183"/>
      <c r="G8" s="2175"/>
      <c r="H8" s="2175"/>
      <c r="I8" s="2175"/>
      <c r="J8" s="2175"/>
      <c r="K8" s="2175"/>
      <c r="L8" s="2175"/>
      <c r="M8" s="2175"/>
      <c r="N8" s="2175"/>
      <c r="O8" s="2175"/>
      <c r="P8" s="2175"/>
      <c r="Q8" s="2175"/>
      <c r="R8" s="2175"/>
      <c r="S8" s="2175"/>
      <c r="T8" s="2175"/>
      <c r="U8" s="2175"/>
      <c r="V8" s="2175"/>
      <c r="W8" s="2175"/>
      <c r="X8" s="2175"/>
      <c r="Y8" s="2175"/>
      <c r="Z8" s="2175"/>
      <c r="AA8" s="2175"/>
      <c r="AB8" s="2175"/>
      <c r="AC8" s="2175"/>
    </row>
    <row r="9" spans="1:34" ht="15.75">
      <c r="A9" s="2184" t="s">
        <v>1914</v>
      </c>
      <c r="B9" s="2185">
        <v>71.599999999999994</v>
      </c>
      <c r="C9" s="2139">
        <v>189.3</v>
      </c>
      <c r="D9" s="2137">
        <v>72</v>
      </c>
      <c r="E9" s="2185">
        <v>102.3</v>
      </c>
      <c r="F9" s="2183"/>
      <c r="G9" s="2175"/>
      <c r="H9" s="2175"/>
      <c r="I9" s="2175"/>
      <c r="J9" s="2175"/>
      <c r="K9" s="2175"/>
      <c r="L9" s="2175"/>
      <c r="M9" s="2175"/>
      <c r="N9" s="2175"/>
      <c r="O9" s="2175"/>
      <c r="P9" s="2175"/>
      <c r="Q9" s="2175"/>
      <c r="R9" s="2175"/>
      <c r="S9" s="2175"/>
      <c r="T9" s="2175"/>
      <c r="U9" s="2175"/>
      <c r="V9" s="2175"/>
      <c r="W9" s="2175"/>
      <c r="X9" s="2175"/>
      <c r="Y9" s="2175"/>
      <c r="Z9" s="2175"/>
      <c r="AA9" s="2175"/>
      <c r="AB9" s="2175"/>
      <c r="AC9" s="2175"/>
    </row>
    <row r="10" spans="1:34">
      <c r="A10" s="2186" t="s">
        <v>1915</v>
      </c>
      <c r="B10" s="2187"/>
      <c r="C10" s="2187"/>
      <c r="D10" s="2187"/>
      <c r="E10" s="2187"/>
      <c r="F10" s="2175"/>
      <c r="G10" s="2175"/>
      <c r="H10" s="2175"/>
      <c r="I10" s="2175"/>
      <c r="J10" s="2175"/>
      <c r="K10" s="2175"/>
      <c r="L10" s="2175"/>
      <c r="M10" s="2175"/>
      <c r="N10" s="2175"/>
      <c r="O10" s="2175"/>
      <c r="P10" s="2175"/>
      <c r="Q10" s="2175"/>
      <c r="R10" s="2175"/>
      <c r="S10" s="2175"/>
      <c r="T10" s="2175"/>
      <c r="U10" s="2175"/>
      <c r="V10" s="2175"/>
      <c r="W10" s="2175"/>
      <c r="X10" s="2175"/>
      <c r="Y10" s="2175"/>
      <c r="Z10" s="2175"/>
      <c r="AA10" s="2175"/>
      <c r="AB10" s="2175"/>
      <c r="AC10" s="2175"/>
    </row>
    <row r="11" spans="1:34">
      <c r="A11" s="2188"/>
      <c r="B11" s="2881"/>
      <c r="C11" s="2881"/>
      <c r="D11" s="2187"/>
      <c r="E11" s="2187"/>
      <c r="F11" s="2175"/>
      <c r="G11" s="2175"/>
      <c r="H11" s="2175"/>
      <c r="I11" s="2175"/>
      <c r="J11" s="2175"/>
      <c r="K11" s="2175"/>
      <c r="L11" s="2175"/>
      <c r="M11" s="2175"/>
      <c r="N11" s="2175"/>
      <c r="O11" s="2175"/>
      <c r="P11" s="2175"/>
      <c r="Q11" s="2175"/>
      <c r="R11" s="2175"/>
      <c r="S11" s="2175"/>
      <c r="T11" s="2175"/>
      <c r="U11" s="2175"/>
      <c r="V11" s="2175"/>
      <c r="W11" s="2175"/>
      <c r="X11" s="2175"/>
      <c r="Y11" s="2175"/>
      <c r="Z11" s="2175"/>
      <c r="AA11" s="2175"/>
      <c r="AB11" s="2175"/>
      <c r="AC11" s="2175"/>
    </row>
    <row r="12" spans="1:34">
      <c r="A12" s="2189" t="s">
        <v>1916</v>
      </c>
      <c r="B12" s="2189"/>
      <c r="C12" s="2189"/>
      <c r="D12" s="2189"/>
      <c r="E12" s="1707"/>
      <c r="F12" s="2175"/>
      <c r="G12" s="2175"/>
      <c r="H12" s="2175"/>
      <c r="I12" s="2175"/>
      <c r="J12" s="2175"/>
      <c r="K12" s="2175"/>
      <c r="L12" s="2175"/>
      <c r="M12" s="2175"/>
      <c r="N12" s="2175"/>
      <c r="O12" s="2175"/>
      <c r="P12" s="2175"/>
      <c r="Q12" s="2175"/>
      <c r="R12" s="2175"/>
      <c r="S12" s="2175"/>
      <c r="T12" s="2175"/>
      <c r="U12" s="2175"/>
      <c r="V12" s="2175"/>
      <c r="W12" s="2175"/>
      <c r="X12" s="2175"/>
      <c r="Y12" s="2175"/>
      <c r="Z12" s="2175"/>
      <c r="AA12" s="2175"/>
      <c r="AB12" s="2175"/>
      <c r="AC12" s="2175"/>
    </row>
    <row r="13" spans="1:34">
      <c r="A13" s="2190" t="s">
        <v>1917</v>
      </c>
      <c r="B13" s="2191"/>
      <c r="C13" s="1707"/>
      <c r="D13" s="1707"/>
      <c r="E13" s="1707"/>
      <c r="F13" s="2175"/>
      <c r="G13" s="2175"/>
      <c r="H13" s="2175"/>
      <c r="I13" s="2175"/>
      <c r="J13" s="2175"/>
      <c r="K13" s="2175"/>
      <c r="L13" s="2175"/>
      <c r="M13" s="2175"/>
      <c r="N13" s="2175"/>
      <c r="O13" s="2175"/>
      <c r="P13" s="2175"/>
      <c r="Q13" s="2175"/>
      <c r="R13" s="2175"/>
      <c r="S13" s="2175"/>
      <c r="T13" s="2175"/>
      <c r="U13" s="2175"/>
      <c r="V13" s="2175"/>
      <c r="W13" s="2175"/>
      <c r="X13" s="2175"/>
      <c r="Y13" s="2175"/>
      <c r="Z13" s="2175"/>
      <c r="AA13" s="2175"/>
      <c r="AB13" s="2175"/>
      <c r="AC13" s="2175"/>
    </row>
    <row r="14" spans="1:34">
      <c r="A14" s="2144" t="s">
        <v>1918</v>
      </c>
      <c r="B14" s="2192"/>
      <c r="C14" s="2144" t="s">
        <v>749</v>
      </c>
      <c r="D14" s="2193" t="s">
        <v>1888</v>
      </c>
      <c r="E14" s="2193" t="s">
        <v>1899</v>
      </c>
      <c r="F14" s="2175"/>
      <c r="G14" s="2175"/>
      <c r="H14" s="2175"/>
      <c r="I14" s="2175"/>
      <c r="J14" s="2175"/>
      <c r="K14" s="2175"/>
      <c r="L14" s="2175"/>
      <c r="M14" s="2175"/>
      <c r="N14" s="2175"/>
      <c r="O14" s="2175"/>
      <c r="P14" s="2175"/>
      <c r="Q14" s="2175"/>
      <c r="R14" s="2175"/>
      <c r="S14" s="2175"/>
      <c r="T14" s="2175"/>
      <c r="U14" s="2175"/>
      <c r="V14" s="2175"/>
      <c r="W14" s="2175"/>
      <c r="X14" s="2175"/>
      <c r="Y14" s="2175"/>
      <c r="Z14" s="2175"/>
      <c r="AA14" s="2175"/>
      <c r="AB14" s="2175"/>
      <c r="AC14" s="2175"/>
      <c r="AE14" s="2540"/>
      <c r="AF14" s="2194" t="s">
        <v>289</v>
      </c>
      <c r="AG14" s="2199" t="s">
        <v>290</v>
      </c>
      <c r="AH14" s="2199" t="s">
        <v>155</v>
      </c>
    </row>
    <row r="15" spans="1:34">
      <c r="A15" s="2194" t="s">
        <v>289</v>
      </c>
      <c r="B15" s="2195"/>
      <c r="C15" s="2195"/>
      <c r="D15" s="2196"/>
      <c r="E15" s="2192"/>
      <c r="F15" s="2175"/>
      <c r="G15" s="2175"/>
      <c r="H15" s="2175"/>
      <c r="I15" s="2175"/>
      <c r="J15" s="2175"/>
      <c r="K15" s="2175"/>
      <c r="L15" s="2175"/>
      <c r="M15" s="2175"/>
      <c r="N15" s="2175"/>
      <c r="O15" s="2175"/>
      <c r="P15" s="2175"/>
      <c r="Q15" s="2175"/>
      <c r="R15" s="2175"/>
      <c r="S15" s="2175"/>
      <c r="T15" s="2175"/>
      <c r="U15" s="2175"/>
      <c r="V15" s="2175"/>
      <c r="W15" s="2175"/>
      <c r="X15" s="2175"/>
      <c r="Y15" s="2175"/>
      <c r="Z15" s="2175"/>
      <c r="AA15" s="2175"/>
      <c r="AB15" s="2175"/>
      <c r="AC15" s="2175"/>
      <c r="AE15" s="2540" t="s">
        <v>2087</v>
      </c>
      <c r="AF15" s="2540">
        <v>9.4</v>
      </c>
      <c r="AG15" s="2540">
        <v>5.6</v>
      </c>
      <c r="AH15" s="2540">
        <v>6.2</v>
      </c>
    </row>
    <row r="16" spans="1:34">
      <c r="A16" s="2197" t="s">
        <v>1919</v>
      </c>
      <c r="B16" s="2160"/>
      <c r="C16" s="2095">
        <v>9.5</v>
      </c>
      <c r="D16" s="2095">
        <v>98.5</v>
      </c>
      <c r="E16" s="2192">
        <v>0.2</v>
      </c>
      <c r="F16" s="2175"/>
      <c r="G16" s="2175"/>
      <c r="H16" s="2175"/>
      <c r="I16" s="2175"/>
      <c r="J16" s="2175"/>
      <c r="K16" s="2175"/>
      <c r="L16" s="2175"/>
      <c r="M16" s="2175"/>
      <c r="N16" s="2175"/>
      <c r="O16" s="2175"/>
      <c r="P16" s="2175"/>
      <c r="Q16" s="2175"/>
      <c r="R16" s="2175"/>
      <c r="S16" s="2175"/>
      <c r="T16" s="2175"/>
      <c r="U16" s="2175"/>
      <c r="V16" s="2175"/>
      <c r="W16" s="2175"/>
      <c r="X16" s="2175"/>
      <c r="Y16" s="2175"/>
      <c r="Z16" s="2175"/>
      <c r="AA16" s="2175"/>
      <c r="AB16" s="2175"/>
      <c r="AC16" s="2175"/>
      <c r="AE16" s="2540" t="s">
        <v>2088</v>
      </c>
      <c r="AF16" s="2540">
        <v>48.3</v>
      </c>
      <c r="AG16" s="2540">
        <v>32.299999999999997</v>
      </c>
      <c r="AH16" s="2540">
        <v>10.8</v>
      </c>
    </row>
    <row r="17" spans="1:34">
      <c r="A17" s="2197" t="s">
        <v>1920</v>
      </c>
      <c r="B17" s="2160"/>
      <c r="C17" s="2095">
        <v>8.1999999999999993</v>
      </c>
      <c r="D17" s="2095">
        <v>76</v>
      </c>
      <c r="E17" s="2192">
        <v>0.1</v>
      </c>
      <c r="F17" s="2175"/>
      <c r="G17" s="2175"/>
      <c r="H17" s="2175"/>
      <c r="I17" s="2175"/>
      <c r="J17" s="2175"/>
      <c r="K17" s="2175"/>
      <c r="L17" s="2175"/>
      <c r="M17" s="2175"/>
      <c r="N17" s="2175"/>
      <c r="O17" s="2175"/>
      <c r="P17" s="2175"/>
      <c r="Q17" s="2175"/>
      <c r="R17" s="2175"/>
      <c r="S17" s="2175"/>
      <c r="T17" s="2175"/>
      <c r="U17" s="2175"/>
      <c r="V17" s="2175"/>
      <c r="W17" s="2175"/>
      <c r="X17" s="2175"/>
      <c r="Y17" s="2175"/>
      <c r="Z17" s="2175"/>
      <c r="AA17" s="2175"/>
      <c r="AB17" s="2175"/>
      <c r="AC17" s="2175"/>
      <c r="AE17" s="2540" t="s">
        <v>2089</v>
      </c>
      <c r="AF17" s="2540">
        <v>0.6825</v>
      </c>
      <c r="AG17" s="2540">
        <v>1.855</v>
      </c>
      <c r="AH17" s="2540">
        <v>2.21</v>
      </c>
    </row>
    <row r="18" spans="1:34">
      <c r="A18" s="2197" t="s">
        <v>1921</v>
      </c>
      <c r="B18" s="2160"/>
      <c r="C18" s="2095">
        <v>9.8000000000000007</v>
      </c>
      <c r="D18" s="2095">
        <v>128.4</v>
      </c>
      <c r="E18" s="2192">
        <v>0.2</v>
      </c>
      <c r="F18" s="2175"/>
      <c r="G18" s="2175"/>
      <c r="H18" s="2175"/>
      <c r="I18" s="2175"/>
      <c r="J18" s="2175"/>
      <c r="K18" s="2175"/>
      <c r="L18" s="2175"/>
      <c r="M18" s="2175"/>
      <c r="N18" s="2175"/>
      <c r="O18" s="2175"/>
      <c r="P18" s="2175"/>
      <c r="Q18" s="2175"/>
      <c r="R18" s="2175"/>
      <c r="S18" s="2175"/>
      <c r="T18" s="2175"/>
      <c r="U18" s="2175"/>
      <c r="V18" s="2175"/>
      <c r="W18" s="2175"/>
      <c r="X18" s="2175"/>
      <c r="Y18" s="2175"/>
      <c r="Z18" s="2175"/>
      <c r="AA18" s="2175"/>
      <c r="AB18" s="2175"/>
      <c r="AC18" s="2175"/>
      <c r="AE18" s="2540" t="s">
        <v>2090</v>
      </c>
      <c r="AF18" s="2540">
        <v>54.9</v>
      </c>
      <c r="AG18" s="2540">
        <v>37.9</v>
      </c>
      <c r="AH18" s="2540">
        <v>79.27</v>
      </c>
    </row>
    <row r="19" spans="1:34">
      <c r="A19" s="2197" t="s">
        <v>1922</v>
      </c>
      <c r="B19" s="2160"/>
      <c r="C19" s="2095">
        <v>12.9</v>
      </c>
      <c r="D19" s="2095">
        <v>68.400000000000006</v>
      </c>
      <c r="E19" s="2192">
        <v>0.3</v>
      </c>
      <c r="F19" s="2175"/>
      <c r="G19" s="2175"/>
      <c r="H19" s="2175"/>
      <c r="I19" s="2175"/>
      <c r="J19" s="2175"/>
      <c r="K19" s="2175"/>
      <c r="L19" s="2175"/>
      <c r="M19" s="2175"/>
      <c r="N19" s="2175"/>
      <c r="O19" s="2175"/>
      <c r="P19" s="2175"/>
      <c r="Q19" s="2175"/>
      <c r="R19" s="2175"/>
      <c r="S19" s="2175"/>
      <c r="T19" s="2175"/>
      <c r="U19" s="2175"/>
      <c r="V19" s="2175"/>
      <c r="W19" s="2175"/>
      <c r="X19" s="2175"/>
      <c r="Y19" s="2175"/>
      <c r="Z19" s="2175"/>
      <c r="AA19" s="2175"/>
      <c r="AB19" s="2175"/>
      <c r="AC19" s="2175"/>
      <c r="AE19" s="2540" t="s">
        <v>2091</v>
      </c>
      <c r="AF19" s="2540">
        <v>152.69999999999999</v>
      </c>
      <c r="AG19" s="2540">
        <v>111.7</v>
      </c>
      <c r="AH19" s="2540">
        <v>127.9</v>
      </c>
    </row>
    <row r="20" spans="1:34">
      <c r="A20" s="2198" t="s">
        <v>1923</v>
      </c>
      <c r="B20" s="2160"/>
      <c r="C20" s="2095">
        <v>6.5</v>
      </c>
      <c r="D20" s="2095">
        <v>89.2</v>
      </c>
      <c r="E20" s="2192">
        <v>0.3</v>
      </c>
      <c r="F20" s="2175"/>
      <c r="G20" s="2175"/>
      <c r="H20" s="2175"/>
      <c r="I20" s="2175"/>
      <c r="J20" s="2175"/>
      <c r="K20" s="2175"/>
      <c r="L20" s="2175"/>
      <c r="M20" s="2175"/>
      <c r="N20" s="2175"/>
      <c r="O20" s="2175"/>
      <c r="P20" s="2175"/>
      <c r="Q20" s="2175"/>
      <c r="R20" s="2175"/>
      <c r="S20" s="2175"/>
      <c r="T20" s="2175"/>
      <c r="U20" s="2175"/>
      <c r="V20" s="2175"/>
      <c r="W20" s="2175"/>
      <c r="X20" s="2175"/>
      <c r="Y20" s="2175"/>
      <c r="Z20" s="2175"/>
      <c r="AA20" s="2175"/>
      <c r="AB20" s="2175"/>
      <c r="AC20" s="2175"/>
      <c r="AE20" s="2540" t="s">
        <v>2092</v>
      </c>
      <c r="AF20" s="2540">
        <v>4.4800000000000004</v>
      </c>
      <c r="AG20" s="2540">
        <v>1.88</v>
      </c>
      <c r="AH20" s="2540">
        <v>2.3149999999999999</v>
      </c>
    </row>
    <row r="21" spans="1:34">
      <c r="A21" s="2199" t="s">
        <v>290</v>
      </c>
      <c r="B21" s="2200"/>
      <c r="C21" s="2201"/>
      <c r="D21" s="2201"/>
      <c r="E21" s="2201"/>
      <c r="F21" s="2175"/>
      <c r="G21" s="2175"/>
      <c r="H21" s="2175"/>
      <c r="I21" s="2175"/>
      <c r="J21" s="2175"/>
      <c r="K21" s="2175"/>
      <c r="L21" s="2175"/>
      <c r="M21" s="2175"/>
      <c r="N21" s="2175"/>
      <c r="O21" s="2175"/>
      <c r="P21" s="2175"/>
      <c r="Q21" s="2175"/>
      <c r="R21" s="2175"/>
      <c r="S21" s="2175"/>
      <c r="T21" s="2175"/>
      <c r="U21" s="2175"/>
      <c r="V21" s="2175"/>
      <c r="W21" s="2175"/>
      <c r="X21" s="2175"/>
      <c r="Y21" s="2175"/>
      <c r="Z21" s="2175"/>
      <c r="AA21" s="2175"/>
      <c r="AB21" s="2175"/>
      <c r="AC21" s="2175"/>
      <c r="AE21" s="2540" t="s">
        <v>2093</v>
      </c>
      <c r="AF21" s="2540">
        <v>1.04</v>
      </c>
      <c r="AG21" s="2540">
        <v>0.85</v>
      </c>
      <c r="AH21" s="2540">
        <v>0</v>
      </c>
    </row>
    <row r="22" spans="1:34">
      <c r="A22" s="2197" t="s">
        <v>1924</v>
      </c>
      <c r="B22" s="2192"/>
      <c r="C22" s="2202">
        <v>5.2</v>
      </c>
      <c r="D22" s="2192">
        <v>70.099999999999994</v>
      </c>
      <c r="E22" s="2192">
        <v>0.3</v>
      </c>
      <c r="F22" s="2175"/>
      <c r="G22" s="2175"/>
      <c r="H22" s="2175"/>
      <c r="I22" s="2175"/>
      <c r="J22" s="2175"/>
      <c r="K22" s="2175"/>
      <c r="L22" s="2175"/>
      <c r="M22" s="2175"/>
      <c r="N22" s="2175"/>
      <c r="O22" s="2175"/>
      <c r="P22" s="2175"/>
      <c r="Q22" s="2175"/>
      <c r="R22" s="2175"/>
      <c r="S22" s="2175"/>
      <c r="T22" s="2175"/>
      <c r="U22" s="2175"/>
      <c r="V22" s="2175"/>
      <c r="W22" s="2175"/>
      <c r="X22" s="2175"/>
      <c r="Y22" s="2175"/>
      <c r="Z22" s="2175"/>
      <c r="AA22" s="2175"/>
      <c r="AB22" s="2175"/>
      <c r="AC22" s="2175"/>
    </row>
    <row r="23" spans="1:34">
      <c r="A23" s="2197" t="s">
        <v>1925</v>
      </c>
      <c r="B23" s="2192"/>
      <c r="C23" s="2202">
        <v>5.9</v>
      </c>
      <c r="D23" s="2192">
        <v>74.2</v>
      </c>
      <c r="E23" s="2192">
        <v>0.1</v>
      </c>
      <c r="F23" s="2175"/>
      <c r="G23" s="2175"/>
      <c r="H23" s="2175"/>
      <c r="I23" s="2175"/>
      <c r="J23" s="2175"/>
      <c r="K23" s="2175"/>
      <c r="L23" s="2175"/>
      <c r="M23" s="2175"/>
      <c r="N23" s="2175"/>
      <c r="O23" s="2175"/>
      <c r="P23" s="2175"/>
      <c r="Q23" s="2175"/>
      <c r="R23" s="2175"/>
      <c r="S23" s="2175"/>
      <c r="T23" s="2175"/>
      <c r="U23" s="2175"/>
      <c r="V23" s="2175"/>
      <c r="W23" s="2175"/>
      <c r="X23" s="2175"/>
      <c r="Y23" s="2175"/>
      <c r="Z23" s="2175"/>
      <c r="AA23" s="2175"/>
      <c r="AB23" s="2175"/>
      <c r="AC23" s="2175"/>
    </row>
    <row r="24" spans="1:34">
      <c r="A24" s="2199" t="s">
        <v>155</v>
      </c>
      <c r="B24" s="2192"/>
      <c r="C24" s="2202"/>
      <c r="D24" s="2192"/>
      <c r="E24" s="2192"/>
      <c r="F24" s="2175"/>
      <c r="G24" s="2175"/>
      <c r="H24" s="2175"/>
      <c r="I24" s="2175"/>
      <c r="J24" s="2175"/>
      <c r="K24" s="2175"/>
      <c r="L24" s="2175"/>
      <c r="M24" s="2175"/>
      <c r="N24" s="2175"/>
      <c r="O24" s="2175"/>
      <c r="P24" s="2175"/>
      <c r="Q24" s="2175"/>
      <c r="R24" s="2175"/>
      <c r="S24" s="2175"/>
      <c r="T24" s="2175"/>
      <c r="U24" s="2175"/>
      <c r="V24" s="2175"/>
      <c r="W24" s="2175"/>
      <c r="X24" s="2175"/>
      <c r="Y24" s="2175"/>
      <c r="Z24" s="2175"/>
      <c r="AA24" s="2175"/>
      <c r="AB24" s="2175"/>
      <c r="AC24" s="2175"/>
    </row>
    <row r="25" spans="1:34">
      <c r="A25" s="2197" t="s">
        <v>1926</v>
      </c>
      <c r="B25" s="2192"/>
      <c r="C25" s="2202">
        <v>8</v>
      </c>
      <c r="D25" s="2192">
        <v>240.1</v>
      </c>
      <c r="E25" s="2192">
        <v>0.3</v>
      </c>
      <c r="F25" s="2175"/>
      <c r="G25" s="2175"/>
      <c r="H25" s="2175"/>
      <c r="I25" s="2175"/>
      <c r="J25" s="2175"/>
      <c r="K25" s="2175"/>
      <c r="L25" s="2175"/>
      <c r="M25" s="2175"/>
      <c r="N25" s="2175"/>
      <c r="O25" s="2175"/>
      <c r="P25" s="2175"/>
      <c r="Q25" s="2175"/>
      <c r="R25" s="2175"/>
      <c r="S25" s="2175"/>
      <c r="T25" s="2175"/>
      <c r="U25" s="2175"/>
      <c r="V25" s="2175"/>
      <c r="W25" s="2175"/>
      <c r="X25" s="2175"/>
      <c r="Y25" s="2175"/>
      <c r="Z25" s="2175"/>
      <c r="AA25" s="2175"/>
      <c r="AB25" s="2175"/>
      <c r="AC25" s="2175"/>
    </row>
    <row r="26" spans="1:34">
      <c r="A26" s="2197" t="s">
        <v>1927</v>
      </c>
      <c r="B26" s="2192"/>
      <c r="C26" s="2202">
        <v>6</v>
      </c>
      <c r="D26" s="2192">
        <v>66.3</v>
      </c>
      <c r="E26" s="2192">
        <v>0.2</v>
      </c>
      <c r="F26" s="2175"/>
      <c r="G26" s="2175"/>
      <c r="H26" s="2175"/>
      <c r="I26" s="2175"/>
      <c r="J26" s="2175"/>
      <c r="K26" s="2175"/>
      <c r="L26" s="2175"/>
      <c r="M26" s="2175"/>
      <c r="N26" s="2175"/>
      <c r="O26" s="2175"/>
      <c r="P26" s="2175"/>
      <c r="Q26" s="2175"/>
      <c r="R26" s="2175"/>
      <c r="S26" s="2175"/>
      <c r="T26" s="2175"/>
      <c r="U26" s="2175"/>
      <c r="V26" s="2175"/>
      <c r="W26" s="2175"/>
      <c r="X26" s="2175"/>
      <c r="Y26" s="2175"/>
      <c r="Z26" s="2175"/>
      <c r="AA26" s="2175"/>
      <c r="AB26" s="2175"/>
      <c r="AC26" s="2175"/>
    </row>
    <row r="27" spans="1:34">
      <c r="A27" s="2203" t="s">
        <v>1928</v>
      </c>
      <c r="B27" s="2204"/>
      <c r="C27" s="2204">
        <v>4.7</v>
      </c>
      <c r="D27" s="2204">
        <v>105.1</v>
      </c>
      <c r="E27" s="2204">
        <v>0.1</v>
      </c>
      <c r="F27" s="2175"/>
      <c r="G27" s="2175"/>
      <c r="H27" s="2175"/>
      <c r="I27" s="2175"/>
      <c r="J27" s="2175"/>
      <c r="K27" s="2175"/>
      <c r="L27" s="2175"/>
      <c r="M27" s="2175"/>
      <c r="N27" s="2175"/>
      <c r="O27" s="2175"/>
      <c r="P27" s="2175"/>
      <c r="Q27" s="2175"/>
      <c r="R27" s="2175"/>
      <c r="S27" s="2175"/>
      <c r="T27" s="2175"/>
      <c r="U27" s="2175"/>
      <c r="V27" s="2175"/>
      <c r="W27" s="2175"/>
      <c r="X27" s="2175"/>
      <c r="Y27" s="2175"/>
      <c r="Z27" s="2175"/>
      <c r="AA27" s="2175"/>
      <c r="AB27" s="2175"/>
      <c r="AC27" s="2175"/>
    </row>
    <row r="28" spans="1:34">
      <c r="A28" s="2186" t="s">
        <v>1915</v>
      </c>
      <c r="B28" s="2205"/>
      <c r="C28" s="2206"/>
      <c r="D28" s="2205"/>
      <c r="E28" s="2205"/>
      <c r="F28" s="2175"/>
      <c r="G28" s="2175"/>
      <c r="H28" s="2175"/>
      <c r="I28" s="2175"/>
      <c r="J28" s="2175"/>
      <c r="K28" s="2175"/>
      <c r="L28" s="2175"/>
      <c r="M28" s="2175"/>
      <c r="N28" s="2175"/>
      <c r="O28" s="2175"/>
      <c r="P28" s="2175"/>
      <c r="Q28" s="2175"/>
      <c r="R28" s="2175"/>
      <c r="S28" s="2175"/>
      <c r="T28" s="2175"/>
      <c r="U28" s="2175"/>
      <c r="V28" s="2175"/>
      <c r="W28" s="2175"/>
      <c r="X28" s="2175"/>
      <c r="Y28" s="2175"/>
      <c r="Z28" s="2175"/>
      <c r="AA28" s="2175"/>
      <c r="AB28" s="2175"/>
      <c r="AC28" s="2175"/>
    </row>
    <row r="29" spans="1:34">
      <c r="A29" s="2188"/>
      <c r="B29" s="2187"/>
      <c r="C29" s="2187"/>
      <c r="D29" s="2187"/>
      <c r="E29" s="2187"/>
      <c r="F29" s="2175"/>
      <c r="G29" s="2175"/>
      <c r="H29" s="2175"/>
      <c r="I29" s="2175"/>
      <c r="J29" s="2175"/>
      <c r="K29" s="2175"/>
      <c r="L29" s="2175"/>
      <c r="M29" s="2175"/>
      <c r="N29" s="2175"/>
      <c r="O29" s="2175"/>
      <c r="P29" s="2175"/>
      <c r="Q29" s="2175"/>
      <c r="R29" s="2175"/>
      <c r="S29" s="2175"/>
      <c r="T29" s="2175"/>
      <c r="U29" s="2175"/>
      <c r="V29" s="2175"/>
      <c r="W29" s="2175"/>
      <c r="X29" s="2175"/>
      <c r="Y29" s="2175"/>
      <c r="Z29" s="2175"/>
      <c r="AA29" s="2175"/>
      <c r="AB29" s="2175"/>
      <c r="AC29" s="2175"/>
    </row>
    <row r="30" spans="1:34">
      <c r="A30" s="2207" t="s">
        <v>1929</v>
      </c>
      <c r="B30" s="1707"/>
      <c r="C30" s="1707"/>
      <c r="D30" s="1707"/>
      <c r="E30" s="1707"/>
      <c r="F30" s="2175"/>
      <c r="G30" s="2175"/>
      <c r="H30" s="2175"/>
      <c r="I30" s="2175"/>
      <c r="J30" s="2175"/>
      <c r="K30" s="2175"/>
      <c r="L30" s="2175"/>
      <c r="M30" s="2175"/>
      <c r="N30" s="2175"/>
      <c r="O30" s="2175"/>
      <c r="P30" s="2175"/>
      <c r="Q30" s="2175"/>
      <c r="R30" s="2175"/>
      <c r="S30" s="2175"/>
      <c r="T30" s="2175"/>
      <c r="U30" s="2175"/>
      <c r="V30" s="2175"/>
      <c r="W30" s="2175"/>
      <c r="X30" s="2175"/>
      <c r="Y30" s="2175"/>
      <c r="Z30" s="2175"/>
      <c r="AA30" s="2175"/>
      <c r="AB30" s="2175"/>
      <c r="AC30" s="2175"/>
    </row>
    <row r="31" spans="1:34">
      <c r="A31" s="2190" t="s">
        <v>1917</v>
      </c>
      <c r="B31" s="2191"/>
      <c r="C31" s="1707"/>
      <c r="D31" s="1707"/>
      <c r="E31" s="1707"/>
      <c r="F31" s="2175"/>
      <c r="G31" s="2175"/>
      <c r="H31" s="2175"/>
      <c r="I31" s="2175"/>
      <c r="J31" s="2175"/>
      <c r="K31" s="2175"/>
      <c r="L31" s="2175"/>
      <c r="M31" s="2175"/>
      <c r="N31" s="2175"/>
      <c r="O31" s="2175"/>
      <c r="P31" s="2175"/>
      <c r="Q31" s="2175"/>
      <c r="R31" s="2175"/>
      <c r="S31" s="2175"/>
      <c r="T31" s="2175"/>
      <c r="U31" s="2175"/>
      <c r="V31" s="2175"/>
      <c r="W31" s="2175"/>
      <c r="X31" s="2175"/>
      <c r="Y31" s="2175"/>
      <c r="Z31" s="2175"/>
      <c r="AA31" s="2175"/>
      <c r="AB31" s="2175"/>
      <c r="AC31" s="2175"/>
    </row>
    <row r="32" spans="1:34">
      <c r="A32" s="2144" t="s">
        <v>1918</v>
      </c>
      <c r="B32" s="2192"/>
      <c r="C32" s="2144" t="s">
        <v>749</v>
      </c>
      <c r="D32" s="2193" t="s">
        <v>1888</v>
      </c>
      <c r="E32" s="2193" t="s">
        <v>1899</v>
      </c>
      <c r="F32" s="2175"/>
      <c r="G32" s="2175"/>
      <c r="H32" s="2175"/>
      <c r="I32" s="2175"/>
      <c r="J32" s="2175"/>
      <c r="K32" s="2175"/>
      <c r="L32" s="2175"/>
      <c r="M32" s="2175"/>
      <c r="N32" s="2175"/>
      <c r="O32" s="2175"/>
      <c r="P32" s="2175"/>
      <c r="Q32" s="2175"/>
      <c r="R32" s="2175"/>
      <c r="S32" s="2175"/>
      <c r="T32" s="2175"/>
      <c r="U32" s="2175"/>
      <c r="V32" s="2175"/>
      <c r="W32" s="2175"/>
      <c r="X32" s="2175"/>
      <c r="Y32" s="2175"/>
      <c r="Z32" s="2175"/>
      <c r="AA32" s="2175"/>
      <c r="AB32" s="2175"/>
      <c r="AC32" s="2175"/>
    </row>
    <row r="33" spans="1:29">
      <c r="A33" s="2194" t="s">
        <v>289</v>
      </c>
      <c r="B33" s="2195"/>
      <c r="C33" s="2195"/>
      <c r="D33" s="2196"/>
      <c r="E33" s="2192"/>
      <c r="F33" s="2175"/>
      <c r="G33" s="2175"/>
      <c r="H33" s="2175"/>
      <c r="I33" s="2175"/>
      <c r="J33" s="2175"/>
      <c r="K33" s="2175"/>
      <c r="L33" s="2175"/>
      <c r="M33" s="2175"/>
      <c r="N33" s="2175"/>
      <c r="O33" s="2175"/>
      <c r="P33" s="2175"/>
      <c r="Q33" s="2175"/>
      <c r="R33" s="2175"/>
      <c r="S33" s="2175"/>
      <c r="T33" s="2175"/>
      <c r="U33" s="2175"/>
      <c r="V33" s="2175"/>
      <c r="W33" s="2175"/>
      <c r="X33" s="2175"/>
      <c r="Y33" s="2175"/>
      <c r="Z33" s="2175"/>
      <c r="AA33" s="2175"/>
      <c r="AB33" s="2175"/>
      <c r="AC33" s="2175"/>
    </row>
    <row r="34" spans="1:29">
      <c r="A34" s="2197" t="s">
        <v>1919</v>
      </c>
      <c r="B34" s="2208"/>
      <c r="C34" s="2095">
        <v>52.6</v>
      </c>
      <c r="D34" s="2095">
        <v>292.5</v>
      </c>
      <c r="E34" s="2202">
        <v>0.4</v>
      </c>
      <c r="F34" s="2175"/>
      <c r="G34" s="2175"/>
      <c r="H34" s="2175"/>
      <c r="I34" s="2175"/>
      <c r="J34" s="2175"/>
      <c r="K34" s="2175"/>
      <c r="L34" s="2175"/>
      <c r="M34" s="2175"/>
      <c r="N34" s="2175"/>
      <c r="O34" s="2175"/>
      <c r="P34" s="2175"/>
      <c r="Q34" s="2175"/>
      <c r="R34" s="2175"/>
      <c r="S34" s="2175"/>
      <c r="T34" s="2175"/>
      <c r="U34" s="2175"/>
      <c r="V34" s="2175"/>
      <c r="W34" s="2175"/>
      <c r="X34" s="2175"/>
      <c r="Y34" s="2175"/>
      <c r="Z34" s="2175"/>
      <c r="AA34" s="2175"/>
      <c r="AB34" s="2175"/>
      <c r="AC34" s="2175"/>
    </row>
    <row r="35" spans="1:29">
      <c r="A35" s="2197" t="s">
        <v>1920</v>
      </c>
      <c r="B35" s="2160"/>
      <c r="C35" s="2095">
        <v>39.700000000000003</v>
      </c>
      <c r="D35" s="2095">
        <v>232.4</v>
      </c>
      <c r="E35" s="2202">
        <v>0.2</v>
      </c>
      <c r="F35" s="2175"/>
      <c r="G35" s="2175"/>
      <c r="H35" s="2175"/>
      <c r="I35" s="2175"/>
      <c r="J35" s="2175"/>
      <c r="K35" s="2175"/>
      <c r="L35" s="2175"/>
      <c r="M35" s="2175"/>
      <c r="N35" s="2175"/>
      <c r="O35" s="2175"/>
      <c r="P35" s="2175"/>
      <c r="Q35" s="2175"/>
      <c r="R35" s="2175"/>
      <c r="S35" s="2175"/>
      <c r="T35" s="2175"/>
      <c r="U35" s="2175"/>
      <c r="V35" s="2175"/>
      <c r="W35" s="2175"/>
      <c r="X35" s="2175"/>
      <c r="Y35" s="2175"/>
      <c r="Z35" s="2175"/>
      <c r="AA35" s="2175"/>
      <c r="AB35" s="2175"/>
      <c r="AC35" s="2175"/>
    </row>
    <row r="36" spans="1:29">
      <c r="A36" s="2197" t="s">
        <v>1921</v>
      </c>
      <c r="B36" s="2160"/>
      <c r="C36" s="2095">
        <v>59.1</v>
      </c>
      <c r="D36" s="2095">
        <v>304.3</v>
      </c>
      <c r="E36" s="2202">
        <v>0.9</v>
      </c>
      <c r="F36" s="2175"/>
      <c r="G36" s="2175"/>
      <c r="H36" s="2175"/>
      <c r="I36" s="2175"/>
      <c r="J36" s="2175"/>
      <c r="K36" s="2175"/>
      <c r="L36" s="2175"/>
      <c r="M36" s="2175"/>
      <c r="N36" s="2175"/>
      <c r="O36" s="2175"/>
      <c r="P36" s="2175"/>
      <c r="Q36" s="2175"/>
      <c r="R36" s="2175"/>
      <c r="S36" s="2175"/>
      <c r="T36" s="2175"/>
      <c r="U36" s="2175"/>
      <c r="V36" s="2175"/>
      <c r="W36" s="2175"/>
      <c r="X36" s="2175"/>
      <c r="Y36" s="2175"/>
      <c r="Z36" s="2175"/>
      <c r="AA36" s="2175"/>
      <c r="AB36" s="2175"/>
      <c r="AC36" s="2175"/>
    </row>
    <row r="37" spans="1:29">
      <c r="A37" s="2197" t="s">
        <v>1922</v>
      </c>
      <c r="B37" s="2160"/>
      <c r="C37" s="2095">
        <v>30.7</v>
      </c>
      <c r="D37" s="2095">
        <v>154</v>
      </c>
      <c r="E37" s="2202">
        <v>0.2</v>
      </c>
      <c r="F37" s="2175"/>
      <c r="G37" s="2175"/>
      <c r="H37" s="2175"/>
      <c r="I37" s="2175"/>
      <c r="J37" s="2175"/>
      <c r="K37" s="2175"/>
      <c r="L37" s="2175"/>
      <c r="M37" s="2175"/>
      <c r="N37" s="2175"/>
      <c r="O37" s="2175"/>
      <c r="P37" s="2175"/>
      <c r="Q37" s="2175"/>
      <c r="R37" s="2175"/>
      <c r="S37" s="2175"/>
      <c r="T37" s="2175"/>
      <c r="U37" s="2175"/>
      <c r="V37" s="2175"/>
      <c r="W37" s="2175"/>
      <c r="X37" s="2175"/>
      <c r="Y37" s="2175"/>
      <c r="Z37" s="2175"/>
      <c r="AA37" s="2175"/>
      <c r="AB37" s="2175"/>
      <c r="AC37" s="2175"/>
    </row>
    <row r="38" spans="1:29">
      <c r="A38" s="2198" t="s">
        <v>1923</v>
      </c>
      <c r="B38" s="2160"/>
      <c r="C38" s="2095">
        <v>59.3</v>
      </c>
      <c r="D38" s="2095">
        <v>355.7</v>
      </c>
      <c r="E38" s="2202">
        <v>0.9</v>
      </c>
      <c r="F38" s="2175"/>
      <c r="G38" s="2175"/>
      <c r="H38" s="2175"/>
      <c r="I38" s="2175"/>
      <c r="J38" s="2175"/>
      <c r="K38" s="2175"/>
      <c r="L38" s="2175"/>
      <c r="M38" s="2175"/>
      <c r="N38" s="2175"/>
      <c r="O38" s="2175"/>
      <c r="P38" s="2175"/>
      <c r="Q38" s="2175"/>
      <c r="R38" s="2175"/>
      <c r="S38" s="2175"/>
      <c r="T38" s="2175"/>
      <c r="U38" s="2175"/>
      <c r="V38" s="2175"/>
      <c r="W38" s="2175"/>
      <c r="X38" s="2175"/>
      <c r="Y38" s="2175"/>
      <c r="Z38" s="2175"/>
      <c r="AA38" s="2175"/>
      <c r="AB38" s="2175"/>
      <c r="AC38" s="2175"/>
    </row>
    <row r="39" spans="1:29">
      <c r="A39" s="2199" t="s">
        <v>290</v>
      </c>
      <c r="B39" s="2200"/>
      <c r="C39" s="2209"/>
      <c r="D39" s="2201"/>
      <c r="E39" s="2202"/>
      <c r="F39" s="2175"/>
      <c r="G39" s="2175"/>
      <c r="H39" s="2175"/>
      <c r="I39" s="2175"/>
      <c r="J39" s="2175"/>
      <c r="K39" s="2175"/>
      <c r="L39" s="2175"/>
      <c r="M39" s="2175"/>
      <c r="N39" s="2175"/>
      <c r="O39" s="2175"/>
      <c r="P39" s="2175"/>
      <c r="Q39" s="2175"/>
      <c r="R39" s="2175"/>
      <c r="S39" s="2175"/>
      <c r="T39" s="2175"/>
      <c r="U39" s="2175"/>
      <c r="V39" s="2175"/>
      <c r="W39" s="2175"/>
      <c r="X39" s="2175"/>
      <c r="Y39" s="2175"/>
      <c r="Z39" s="2175"/>
      <c r="AA39" s="2175"/>
      <c r="AB39" s="2175"/>
      <c r="AC39" s="2175"/>
    </row>
    <row r="40" spans="1:29">
      <c r="A40" s="2197" t="s">
        <v>1924</v>
      </c>
      <c r="B40" s="2192"/>
      <c r="C40" s="2210">
        <v>29.3</v>
      </c>
      <c r="D40" s="2202">
        <v>95.4</v>
      </c>
      <c r="E40" s="2202">
        <v>4.7</v>
      </c>
      <c r="F40" s="2175"/>
      <c r="G40" s="2175"/>
      <c r="H40" s="2175"/>
      <c r="I40" s="2175"/>
      <c r="J40" s="2175"/>
      <c r="K40" s="2175"/>
      <c r="L40" s="2175"/>
      <c r="M40" s="2175"/>
      <c r="N40" s="2175"/>
      <c r="O40" s="2175"/>
      <c r="P40" s="2175"/>
      <c r="Q40" s="2175"/>
      <c r="R40" s="2175"/>
      <c r="S40" s="2175"/>
      <c r="T40" s="2175"/>
      <c r="U40" s="2175"/>
      <c r="V40" s="2175"/>
      <c r="W40" s="2175"/>
      <c r="X40" s="2175"/>
      <c r="Y40" s="2175"/>
      <c r="Z40" s="2175"/>
      <c r="AA40" s="2175"/>
      <c r="AB40" s="2175"/>
      <c r="AC40" s="2175"/>
    </row>
    <row r="41" spans="1:29">
      <c r="A41" s="2197" t="s">
        <v>1925</v>
      </c>
      <c r="B41" s="2192"/>
      <c r="C41" s="2210">
        <v>35.299999999999997</v>
      </c>
      <c r="D41" s="2202">
        <v>147.19999999999999</v>
      </c>
      <c r="E41" s="2202">
        <v>0.1</v>
      </c>
      <c r="F41" s="2175"/>
      <c r="G41" s="2175"/>
      <c r="H41" s="2175"/>
      <c r="I41" s="2175"/>
      <c r="J41" s="2175"/>
      <c r="K41" s="2175"/>
      <c r="L41" s="2175"/>
      <c r="M41" s="2175"/>
      <c r="N41" s="2175"/>
      <c r="O41" s="2175"/>
      <c r="P41" s="2175"/>
      <c r="Q41" s="2175"/>
      <c r="R41" s="2175"/>
      <c r="S41" s="2175"/>
      <c r="T41" s="2175"/>
      <c r="U41" s="2175"/>
      <c r="V41" s="2175"/>
      <c r="W41" s="2175"/>
      <c r="X41" s="2175"/>
      <c r="Y41" s="2175"/>
      <c r="Z41" s="2175"/>
      <c r="AA41" s="2175"/>
      <c r="AB41" s="2175"/>
      <c r="AC41" s="2175"/>
    </row>
    <row r="42" spans="1:29">
      <c r="A42" s="2199" t="s">
        <v>155</v>
      </c>
      <c r="B42" s="2192"/>
      <c r="C42" s="2210"/>
      <c r="D42" s="2202"/>
      <c r="E42" s="2202"/>
      <c r="F42" s="2175"/>
      <c r="G42" s="2175"/>
      <c r="H42" s="2175"/>
      <c r="I42" s="2175"/>
      <c r="J42" s="2175"/>
      <c r="K42" s="2175"/>
      <c r="L42" s="2175"/>
      <c r="M42" s="2175"/>
      <c r="N42" s="2175"/>
      <c r="O42" s="2175"/>
      <c r="P42" s="2175"/>
      <c r="Q42" s="2175"/>
      <c r="R42" s="2175"/>
      <c r="S42" s="2175"/>
      <c r="T42" s="2175"/>
      <c r="U42" s="2175"/>
      <c r="V42" s="2175"/>
      <c r="W42" s="2175"/>
      <c r="X42" s="2175"/>
      <c r="Y42" s="2175"/>
      <c r="Z42" s="2175"/>
      <c r="AA42" s="2175"/>
      <c r="AB42" s="2175"/>
      <c r="AC42" s="2175"/>
    </row>
    <row r="43" spans="1:29">
      <c r="A43" s="2197" t="s">
        <v>1926</v>
      </c>
      <c r="B43" s="2192"/>
      <c r="C43" s="2210">
        <v>17.399999999999999</v>
      </c>
      <c r="D43" s="2202">
        <v>225.7</v>
      </c>
      <c r="E43" s="2202">
        <v>0</v>
      </c>
      <c r="F43" s="2175"/>
      <c r="G43" s="2175"/>
      <c r="H43" s="2175"/>
      <c r="I43" s="2175"/>
      <c r="J43" s="2175"/>
      <c r="K43" s="2175"/>
      <c r="L43" s="2175"/>
      <c r="M43" s="2175"/>
      <c r="N43" s="2175"/>
      <c r="O43" s="2175"/>
      <c r="P43" s="2175"/>
      <c r="Q43" s="2175"/>
      <c r="R43" s="2175"/>
      <c r="S43" s="2175"/>
      <c r="T43" s="2175"/>
      <c r="U43" s="2175"/>
      <c r="V43" s="2175"/>
      <c r="W43" s="2175"/>
      <c r="X43" s="2175"/>
      <c r="Y43" s="2175"/>
      <c r="Z43" s="2175"/>
      <c r="AA43" s="2175"/>
      <c r="AB43" s="2175"/>
      <c r="AC43" s="2175"/>
    </row>
    <row r="44" spans="1:29">
      <c r="A44" s="2197" t="s">
        <v>1927</v>
      </c>
      <c r="B44" s="2192"/>
      <c r="C44" s="2210">
        <v>11.4</v>
      </c>
      <c r="D44" s="2202">
        <v>125.1</v>
      </c>
      <c r="E44" s="2202">
        <v>0.2</v>
      </c>
      <c r="F44" s="2175"/>
      <c r="G44" s="2175"/>
      <c r="H44" s="2175"/>
      <c r="I44" s="2175"/>
      <c r="J44" s="2175"/>
      <c r="K44" s="2175"/>
      <c r="L44" s="2175"/>
      <c r="M44" s="2175"/>
      <c r="N44" s="2175"/>
      <c r="O44" s="2175"/>
      <c r="P44" s="2175"/>
      <c r="Q44" s="2175"/>
      <c r="R44" s="2175"/>
      <c r="S44" s="2175"/>
      <c r="T44" s="2175"/>
      <c r="U44" s="2175"/>
      <c r="V44" s="2175"/>
      <c r="W44" s="2175"/>
      <c r="X44" s="2175"/>
      <c r="Y44" s="2175"/>
      <c r="Z44" s="2175"/>
      <c r="AA44" s="2175"/>
      <c r="AB44" s="2175"/>
      <c r="AC44" s="2175"/>
    </row>
    <row r="45" spans="1:29">
      <c r="A45" s="2203" t="s">
        <v>1928</v>
      </c>
      <c r="B45" s="2204"/>
      <c r="C45" s="2211">
        <v>3.6</v>
      </c>
      <c r="D45" s="2212">
        <v>35.9</v>
      </c>
      <c r="E45" s="2212">
        <v>0.2</v>
      </c>
      <c r="F45" s="2175"/>
      <c r="G45" s="2175"/>
      <c r="H45" s="2175"/>
      <c r="I45" s="2175"/>
      <c r="J45" s="2175"/>
      <c r="K45" s="2175"/>
      <c r="L45" s="2175"/>
      <c r="M45" s="2175"/>
      <c r="N45" s="2175"/>
      <c r="O45" s="2175"/>
      <c r="P45" s="2175"/>
      <c r="Q45" s="2175"/>
      <c r="R45" s="2175"/>
      <c r="S45" s="2175"/>
      <c r="T45" s="2175"/>
      <c r="U45" s="2175"/>
      <c r="V45" s="2175"/>
      <c r="W45" s="2175"/>
      <c r="X45" s="2175"/>
      <c r="Y45" s="2175"/>
      <c r="Z45" s="2175"/>
      <c r="AA45" s="2175"/>
      <c r="AB45" s="2175"/>
      <c r="AC45" s="2175"/>
    </row>
    <row r="46" spans="1:29">
      <c r="A46" s="2186" t="s">
        <v>1915</v>
      </c>
      <c r="B46" s="1707"/>
      <c r="C46" s="1707"/>
      <c r="D46" s="1707"/>
      <c r="E46" s="1707"/>
      <c r="F46" s="2175"/>
      <c r="G46" s="2175"/>
      <c r="H46" s="2175"/>
      <c r="I46" s="2175"/>
      <c r="J46" s="2175"/>
      <c r="K46" s="2175"/>
      <c r="L46" s="2175"/>
      <c r="M46" s="2175"/>
      <c r="N46" s="2175"/>
      <c r="O46" s="2175"/>
      <c r="P46" s="2175"/>
      <c r="Q46" s="2175"/>
      <c r="R46" s="2175"/>
      <c r="S46" s="2175"/>
      <c r="T46" s="2175"/>
      <c r="U46" s="2175"/>
      <c r="V46" s="2175"/>
      <c r="W46" s="2175"/>
      <c r="X46" s="2175"/>
      <c r="Y46" s="2175"/>
      <c r="Z46" s="2175"/>
      <c r="AA46" s="2175"/>
      <c r="AB46" s="2175"/>
      <c r="AC46" s="2175"/>
    </row>
    <row r="47" spans="1:29">
      <c r="A47" s="2188"/>
      <c r="B47" s="2187"/>
      <c r="C47" s="2187"/>
      <c r="D47" s="2187"/>
      <c r="E47" s="2187"/>
      <c r="F47" s="2175"/>
      <c r="G47" s="2175"/>
      <c r="H47" s="2175"/>
      <c r="I47" s="2175"/>
      <c r="J47" s="2175"/>
      <c r="K47" s="2175"/>
      <c r="L47" s="2175"/>
      <c r="M47" s="2175"/>
      <c r="N47" s="2175"/>
      <c r="O47" s="2175"/>
      <c r="P47" s="2175"/>
      <c r="Q47" s="2175"/>
      <c r="R47" s="2175"/>
      <c r="S47" s="2175"/>
      <c r="T47" s="2175"/>
      <c r="U47" s="2175"/>
      <c r="V47" s="2175"/>
      <c r="W47" s="2175"/>
      <c r="X47" s="2175"/>
      <c r="Y47" s="2175"/>
      <c r="Z47" s="2175"/>
      <c r="AA47" s="2175"/>
      <c r="AB47" s="2175"/>
      <c r="AC47" s="2175"/>
    </row>
    <row r="48" spans="1:29">
      <c r="A48" s="2213" t="s">
        <v>1930</v>
      </c>
      <c r="B48" s="2214"/>
      <c r="C48" s="1707"/>
      <c r="D48" s="1707"/>
      <c r="E48" s="1707"/>
      <c r="F48" s="2175"/>
      <c r="G48" s="2175"/>
      <c r="H48" s="2175"/>
      <c r="I48" s="2175"/>
      <c r="J48" s="2175"/>
      <c r="K48" s="2175"/>
      <c r="L48" s="2175"/>
      <c r="M48" s="2175"/>
      <c r="N48" s="2175"/>
      <c r="O48" s="2175"/>
      <c r="P48" s="2175"/>
      <c r="Q48" s="2175"/>
      <c r="R48" s="2175"/>
      <c r="S48" s="2175"/>
      <c r="T48" s="2175"/>
      <c r="U48" s="2175"/>
      <c r="V48" s="2175"/>
      <c r="W48" s="2175"/>
      <c r="X48" s="2175"/>
      <c r="Y48" s="2175"/>
      <c r="Z48" s="2175"/>
      <c r="AA48" s="2175"/>
      <c r="AB48" s="2175"/>
      <c r="AC48" s="2175"/>
    </row>
    <row r="49" spans="1:29">
      <c r="A49" s="2190" t="s">
        <v>1917</v>
      </c>
      <c r="B49" s="2191"/>
      <c r="C49" s="1707"/>
      <c r="D49" s="1707"/>
      <c r="E49" s="1707"/>
      <c r="F49" s="2175"/>
      <c r="G49" s="2175"/>
      <c r="H49" s="2175"/>
      <c r="I49" s="2175"/>
      <c r="J49" s="2175"/>
      <c r="K49" s="2175"/>
      <c r="L49" s="2175"/>
      <c r="M49" s="2175"/>
      <c r="N49" s="2175"/>
      <c r="O49" s="2175"/>
      <c r="P49" s="2175"/>
      <c r="Q49" s="2175"/>
      <c r="R49" s="2175"/>
      <c r="S49" s="2175"/>
      <c r="T49" s="2175"/>
      <c r="U49" s="2175"/>
      <c r="V49" s="2175"/>
      <c r="W49" s="2175"/>
      <c r="X49" s="2175"/>
      <c r="Y49" s="2175"/>
      <c r="Z49" s="2175"/>
      <c r="AA49" s="2175"/>
      <c r="AB49" s="2175"/>
      <c r="AC49" s="2175"/>
    </row>
    <row r="50" spans="1:29">
      <c r="A50" s="2144" t="s">
        <v>1918</v>
      </c>
      <c r="B50" s="2192"/>
      <c r="C50" s="2144" t="s">
        <v>749</v>
      </c>
      <c r="D50" s="2193" t="s">
        <v>1888</v>
      </c>
      <c r="E50" s="2193" t="s">
        <v>1899</v>
      </c>
      <c r="F50" s="2175"/>
      <c r="G50" s="2175"/>
      <c r="H50" s="2175"/>
      <c r="I50" s="2175"/>
      <c r="J50" s="2175"/>
      <c r="K50" s="2175"/>
      <c r="L50" s="2175"/>
      <c r="M50" s="2175"/>
      <c r="N50" s="2175"/>
      <c r="O50" s="2175"/>
      <c r="P50" s="2175"/>
      <c r="Q50" s="2175"/>
      <c r="R50" s="2175"/>
      <c r="S50" s="2175"/>
      <c r="T50" s="2175"/>
      <c r="U50" s="2175"/>
      <c r="V50" s="2175"/>
      <c r="W50" s="2175"/>
      <c r="X50" s="2175"/>
      <c r="Y50" s="2175"/>
      <c r="Z50" s="2175"/>
      <c r="AA50" s="2175"/>
      <c r="AB50" s="2175"/>
      <c r="AC50" s="2175"/>
    </row>
    <row r="51" spans="1:29">
      <c r="A51" s="2194" t="s">
        <v>289</v>
      </c>
      <c r="B51" s="2195"/>
      <c r="C51" s="2195"/>
      <c r="D51" s="2196"/>
      <c r="E51" s="2192"/>
      <c r="F51" s="2175"/>
      <c r="G51" s="2175"/>
      <c r="H51" s="2175"/>
      <c r="I51" s="2175"/>
      <c r="J51" s="2175"/>
      <c r="K51" s="2175"/>
      <c r="L51" s="2175"/>
      <c r="M51" s="2175"/>
      <c r="N51" s="2175"/>
      <c r="O51" s="2175"/>
      <c r="P51" s="2175"/>
      <c r="Q51" s="2175"/>
      <c r="R51" s="2175"/>
      <c r="S51" s="2175"/>
      <c r="T51" s="2175"/>
      <c r="U51" s="2175"/>
      <c r="V51" s="2175"/>
      <c r="W51" s="2175"/>
      <c r="X51" s="2175"/>
      <c r="Y51" s="2175"/>
      <c r="Z51" s="2175"/>
      <c r="AA51" s="2175"/>
      <c r="AB51" s="2175"/>
      <c r="AC51" s="2175"/>
    </row>
    <row r="52" spans="1:29">
      <c r="A52" s="2197" t="s">
        <v>1919</v>
      </c>
      <c r="B52" s="2160"/>
      <c r="C52" s="2215">
        <v>1.22</v>
      </c>
      <c r="D52" s="2215">
        <v>11.53</v>
      </c>
      <c r="E52" s="2215">
        <v>0.01</v>
      </c>
      <c r="F52" s="2175"/>
      <c r="G52" s="2175"/>
      <c r="H52" s="2175"/>
      <c r="I52" s="2175"/>
      <c r="J52" s="2175"/>
      <c r="K52" s="2175"/>
      <c r="L52" s="2175"/>
      <c r="M52" s="2175"/>
      <c r="N52" s="2175"/>
      <c r="O52" s="2175"/>
      <c r="P52" s="2175"/>
      <c r="Q52" s="2175"/>
      <c r="R52" s="2175"/>
      <c r="S52" s="2175"/>
      <c r="T52" s="2175"/>
      <c r="U52" s="2175"/>
      <c r="V52" s="2175"/>
      <c r="W52" s="2175"/>
      <c r="X52" s="2175"/>
      <c r="Y52" s="2175"/>
      <c r="Z52" s="2175"/>
      <c r="AA52" s="2175"/>
      <c r="AB52" s="2175"/>
      <c r="AC52" s="2175"/>
    </row>
    <row r="53" spans="1:29">
      <c r="A53" s="2197" t="s">
        <v>1920</v>
      </c>
      <c r="B53" s="2160"/>
      <c r="C53" s="2215">
        <v>0.45</v>
      </c>
      <c r="D53" s="2215">
        <v>3.45</v>
      </c>
      <c r="E53" s="2215">
        <v>0.01</v>
      </c>
      <c r="F53" s="2175"/>
      <c r="G53" s="2175"/>
      <c r="H53" s="2175"/>
      <c r="I53" s="2175"/>
      <c r="J53" s="2175"/>
      <c r="K53" s="2175"/>
      <c r="L53" s="2175"/>
      <c r="M53" s="2175"/>
      <c r="N53" s="2175"/>
      <c r="O53" s="2175"/>
      <c r="P53" s="2175"/>
      <c r="Q53" s="2175"/>
      <c r="R53" s="2175"/>
      <c r="S53" s="2175"/>
      <c r="T53" s="2175"/>
      <c r="U53" s="2175"/>
      <c r="V53" s="2175"/>
      <c r="W53" s="2175"/>
      <c r="X53" s="2175"/>
      <c r="Y53" s="2175"/>
      <c r="Z53" s="2175"/>
      <c r="AA53" s="2175"/>
      <c r="AB53" s="2175"/>
      <c r="AC53" s="2175"/>
    </row>
    <row r="54" spans="1:29">
      <c r="A54" s="2197" t="s">
        <v>1921</v>
      </c>
      <c r="B54" s="2160"/>
      <c r="C54" s="2215">
        <v>0.76</v>
      </c>
      <c r="D54" s="2215">
        <v>2.98</v>
      </c>
      <c r="E54" s="2215">
        <v>0.01</v>
      </c>
      <c r="F54" s="2175"/>
      <c r="G54" s="2175"/>
      <c r="H54" s="2175"/>
      <c r="I54" s="2175"/>
      <c r="J54" s="2175"/>
      <c r="K54" s="2175"/>
      <c r="L54" s="2175"/>
      <c r="M54" s="2175"/>
      <c r="N54" s="2175"/>
      <c r="O54" s="2175"/>
      <c r="P54" s="2175"/>
      <c r="Q54" s="2175"/>
      <c r="R54" s="2175"/>
      <c r="S54" s="2175"/>
      <c r="T54" s="2175"/>
      <c r="U54" s="2175"/>
      <c r="V54" s="2175"/>
      <c r="W54" s="2175"/>
      <c r="X54" s="2175"/>
      <c r="Y54" s="2175"/>
      <c r="Z54" s="2175"/>
      <c r="AA54" s="2175"/>
      <c r="AB54" s="2175"/>
      <c r="AC54" s="2175"/>
    </row>
    <row r="55" spans="1:29">
      <c r="A55" s="2197" t="s">
        <v>1922</v>
      </c>
      <c r="B55" s="2160"/>
      <c r="C55" s="2216">
        <v>0.3</v>
      </c>
      <c r="D55" s="2215">
        <v>2.14</v>
      </c>
      <c r="E55" s="2215">
        <v>0.01</v>
      </c>
      <c r="F55" s="2175"/>
      <c r="G55" s="2175"/>
      <c r="H55" s="2175"/>
      <c r="I55" s="2175"/>
      <c r="J55" s="2175"/>
      <c r="K55" s="2175"/>
      <c r="L55" s="2175"/>
      <c r="M55" s="2175"/>
      <c r="N55" s="2175"/>
      <c r="O55" s="2175"/>
      <c r="P55" s="2175"/>
      <c r="Q55" s="2175"/>
      <c r="R55" s="2175"/>
      <c r="S55" s="2175"/>
      <c r="T55" s="2175"/>
      <c r="U55" s="2175"/>
      <c r="V55" s="2175"/>
      <c r="W55" s="2175"/>
      <c r="X55" s="2175"/>
      <c r="Y55" s="2175"/>
      <c r="Z55" s="2175"/>
      <c r="AA55" s="2175"/>
      <c r="AB55" s="2175"/>
      <c r="AC55" s="2175"/>
    </row>
    <row r="56" spans="1:29">
      <c r="A56" s="2198" t="s">
        <v>1923</v>
      </c>
      <c r="B56" s="2160"/>
      <c r="C56" s="2217" t="s">
        <v>1746</v>
      </c>
      <c r="D56" s="2217" t="s">
        <v>1746</v>
      </c>
      <c r="E56" s="2217" t="s">
        <v>1746</v>
      </c>
      <c r="F56" s="2175"/>
      <c r="G56" s="2175"/>
      <c r="H56" s="2175"/>
      <c r="I56" s="2175"/>
      <c r="J56" s="2175"/>
      <c r="K56" s="2175"/>
      <c r="L56" s="2175"/>
      <c r="M56" s="2175"/>
      <c r="N56" s="2175"/>
      <c r="O56" s="2175"/>
      <c r="P56" s="2175"/>
      <c r="Q56" s="2175"/>
      <c r="R56" s="2175"/>
      <c r="S56" s="2175"/>
      <c r="T56" s="2175"/>
      <c r="U56" s="2175"/>
      <c r="V56" s="2175"/>
      <c r="W56" s="2175"/>
      <c r="X56" s="2175"/>
      <c r="Y56" s="2175"/>
      <c r="Z56" s="2175"/>
      <c r="AA56" s="2175"/>
      <c r="AB56" s="2175"/>
      <c r="AC56" s="2175"/>
    </row>
    <row r="57" spans="1:29">
      <c r="A57" s="2199" t="s">
        <v>290</v>
      </c>
      <c r="B57" s="2160"/>
      <c r="C57" s="2210"/>
      <c r="D57" s="2218"/>
      <c r="E57" s="2219"/>
      <c r="F57" s="2175"/>
      <c r="G57" s="2175"/>
      <c r="H57" s="2175"/>
      <c r="I57" s="2175"/>
      <c r="J57" s="2175"/>
      <c r="K57" s="2175"/>
      <c r="L57" s="2175"/>
      <c r="M57" s="2175"/>
      <c r="N57" s="2175"/>
      <c r="O57" s="2175"/>
      <c r="P57" s="2175"/>
      <c r="Q57" s="2175"/>
      <c r="R57" s="2175"/>
      <c r="S57" s="2175"/>
      <c r="T57" s="2175"/>
      <c r="U57" s="2175"/>
      <c r="V57" s="2175"/>
      <c r="W57" s="2175"/>
      <c r="X57" s="2175"/>
      <c r="Y57" s="2175"/>
      <c r="Z57" s="2175"/>
      <c r="AA57" s="2175"/>
      <c r="AB57" s="2175"/>
      <c r="AC57" s="2175"/>
    </row>
    <row r="58" spans="1:29">
      <c r="A58" s="2197" t="s">
        <v>1924</v>
      </c>
      <c r="B58" s="2192"/>
      <c r="C58" s="2215">
        <v>2.37</v>
      </c>
      <c r="D58" s="2215">
        <v>6.82</v>
      </c>
      <c r="E58" s="2215">
        <v>0.06</v>
      </c>
      <c r="F58" s="2175"/>
      <c r="G58" s="2175"/>
      <c r="H58" s="2175"/>
      <c r="I58" s="2175"/>
      <c r="J58" s="2175"/>
      <c r="K58" s="2175"/>
      <c r="L58" s="2175"/>
      <c r="M58" s="2175"/>
      <c r="N58" s="2175"/>
      <c r="O58" s="2175"/>
      <c r="P58" s="2175"/>
      <c r="Q58" s="2175"/>
      <c r="R58" s="2175"/>
      <c r="S58" s="2175"/>
      <c r="T58" s="2175"/>
      <c r="U58" s="2175"/>
      <c r="V58" s="2175"/>
      <c r="W58" s="2175"/>
      <c r="X58" s="2175"/>
      <c r="Y58" s="2175"/>
      <c r="Z58" s="2175"/>
      <c r="AA58" s="2175"/>
      <c r="AB58" s="2175"/>
      <c r="AC58" s="2175"/>
    </row>
    <row r="59" spans="1:29">
      <c r="A59" s="2197" t="s">
        <v>1925</v>
      </c>
      <c r="B59" s="2192"/>
      <c r="C59" s="2215">
        <v>1.34</v>
      </c>
      <c r="D59" s="2215">
        <v>3.27</v>
      </c>
      <c r="E59" s="2215">
        <v>7.0000000000000007E-2</v>
      </c>
      <c r="F59" s="2175"/>
      <c r="G59" s="2175"/>
      <c r="H59" s="2175"/>
      <c r="I59" s="2175"/>
      <c r="J59" s="2175"/>
      <c r="K59" s="2175"/>
      <c r="L59" s="2175"/>
      <c r="M59" s="2175"/>
      <c r="N59" s="2175"/>
      <c r="O59" s="2175"/>
      <c r="P59" s="2175"/>
      <c r="Q59" s="2175"/>
      <c r="R59" s="2175"/>
      <c r="S59" s="2175"/>
      <c r="T59" s="2175"/>
      <c r="U59" s="2175"/>
      <c r="V59" s="2175"/>
      <c r="W59" s="2175"/>
      <c r="X59" s="2175"/>
      <c r="Y59" s="2175"/>
      <c r="Z59" s="2175"/>
      <c r="AA59" s="2175"/>
      <c r="AB59" s="2175"/>
      <c r="AC59" s="2175"/>
    </row>
    <row r="60" spans="1:29">
      <c r="A60" s="2199" t="s">
        <v>155</v>
      </c>
      <c r="B60" s="2192"/>
      <c r="C60" s="2210"/>
      <c r="D60" s="2219"/>
      <c r="E60" s="2219"/>
      <c r="F60" s="2175"/>
      <c r="G60" s="2175"/>
      <c r="H60" s="2175"/>
      <c r="I60" s="2175"/>
      <c r="J60" s="2175"/>
      <c r="K60" s="2175"/>
      <c r="L60" s="2175"/>
      <c r="M60" s="2175"/>
      <c r="N60" s="2175"/>
      <c r="O60" s="2175"/>
      <c r="P60" s="2175"/>
      <c r="Q60" s="2175"/>
      <c r="R60" s="2175"/>
      <c r="S60" s="2175"/>
      <c r="T60" s="2175"/>
      <c r="U60" s="2175"/>
      <c r="V60" s="2175"/>
      <c r="W60" s="2175"/>
      <c r="X60" s="2175"/>
      <c r="Y60" s="2175"/>
      <c r="Z60" s="2175"/>
      <c r="AA60" s="2175"/>
      <c r="AB60" s="2175"/>
      <c r="AC60" s="2175"/>
    </row>
    <row r="61" spans="1:29">
      <c r="A61" s="2197" t="s">
        <v>1926</v>
      </c>
      <c r="B61" s="2192"/>
      <c r="C61" s="2215">
        <v>5.16</v>
      </c>
      <c r="D61" s="2215">
        <v>9.42</v>
      </c>
      <c r="E61" s="2216">
        <v>0.3</v>
      </c>
      <c r="F61" s="2175"/>
      <c r="G61" s="2175"/>
      <c r="H61" s="2175"/>
      <c r="I61" s="2175"/>
      <c r="J61" s="2175"/>
      <c r="K61" s="2175"/>
      <c r="L61" s="2175"/>
      <c r="M61" s="2175"/>
      <c r="N61" s="2175"/>
      <c r="O61" s="2175"/>
      <c r="P61" s="2175"/>
      <c r="Q61" s="2175"/>
      <c r="R61" s="2175"/>
      <c r="S61" s="2175"/>
      <c r="T61" s="2175"/>
      <c r="U61" s="2175"/>
      <c r="V61" s="2175"/>
      <c r="W61" s="2175"/>
      <c r="X61" s="2175"/>
      <c r="Y61" s="2175"/>
      <c r="Z61" s="2175"/>
      <c r="AA61" s="2175"/>
      <c r="AB61" s="2175"/>
      <c r="AC61" s="2175"/>
    </row>
    <row r="62" spans="1:29">
      <c r="A62" s="2197" t="s">
        <v>1927</v>
      </c>
      <c r="B62" s="2192"/>
      <c r="C62" s="2215">
        <v>0.21</v>
      </c>
      <c r="D62" s="2215">
        <v>1.48</v>
      </c>
      <c r="E62" s="2215">
        <v>0.01</v>
      </c>
      <c r="F62" s="2175"/>
      <c r="G62" s="2175"/>
      <c r="H62" s="2175"/>
      <c r="I62" s="2175"/>
      <c r="J62" s="2175"/>
      <c r="K62" s="2175"/>
      <c r="L62" s="2175"/>
      <c r="M62" s="2175"/>
      <c r="N62" s="2175"/>
      <c r="O62" s="2175"/>
      <c r="P62" s="2175"/>
      <c r="Q62" s="2175"/>
      <c r="R62" s="2175"/>
      <c r="S62" s="2175"/>
      <c r="T62" s="2175"/>
      <c r="U62" s="2175"/>
      <c r="V62" s="2175"/>
      <c r="W62" s="2175"/>
      <c r="X62" s="2175"/>
      <c r="Y62" s="2175"/>
      <c r="Z62" s="2175"/>
      <c r="AA62" s="2175"/>
      <c r="AB62" s="2175"/>
      <c r="AC62" s="2175"/>
    </row>
    <row r="63" spans="1:29">
      <c r="A63" s="2203" t="s">
        <v>1928</v>
      </c>
      <c r="B63" s="2204"/>
      <c r="C63" s="2220">
        <v>1.26</v>
      </c>
      <c r="D63" s="2220">
        <v>3.57</v>
      </c>
      <c r="E63" s="2220">
        <v>7.0000000000000007E-2</v>
      </c>
      <c r="F63" s="2175"/>
      <c r="G63" s="2175"/>
      <c r="H63" s="2175"/>
      <c r="I63" s="2175"/>
      <c r="J63" s="2175"/>
      <c r="K63" s="2175"/>
      <c r="L63" s="2175"/>
      <c r="M63" s="2175"/>
      <c r="N63" s="2175"/>
      <c r="O63" s="2175"/>
      <c r="P63" s="2175"/>
      <c r="Q63" s="2175"/>
      <c r="R63" s="2175"/>
      <c r="S63" s="2175"/>
      <c r="T63" s="2175"/>
      <c r="U63" s="2175"/>
      <c r="V63" s="2175"/>
      <c r="W63" s="2175"/>
      <c r="X63" s="2175"/>
      <c r="Y63" s="2175"/>
      <c r="Z63" s="2175"/>
      <c r="AA63" s="2175"/>
      <c r="AB63" s="2175"/>
      <c r="AC63" s="2175"/>
    </row>
    <row r="64" spans="1:29">
      <c r="A64" s="2186" t="s">
        <v>1915</v>
      </c>
      <c r="B64" s="1707"/>
      <c r="C64" s="1707"/>
      <c r="D64" s="1707"/>
      <c r="E64" s="1707"/>
      <c r="F64" s="2175"/>
      <c r="G64" s="2175"/>
      <c r="H64" s="2175"/>
      <c r="I64" s="2175"/>
      <c r="J64" s="2175"/>
      <c r="K64" s="2175"/>
      <c r="L64" s="2175"/>
      <c r="M64" s="2175"/>
      <c r="N64" s="2175"/>
      <c r="O64" s="2175"/>
      <c r="P64" s="2175"/>
      <c r="Q64" s="2175"/>
      <c r="R64" s="2175"/>
      <c r="S64" s="2175"/>
      <c r="T64" s="2175"/>
      <c r="U64" s="2175"/>
      <c r="V64" s="2175"/>
      <c r="W64" s="2175"/>
      <c r="X64" s="2175"/>
      <c r="Y64" s="2175"/>
      <c r="Z64" s="2175"/>
      <c r="AA64" s="2175"/>
      <c r="AB64" s="2175"/>
      <c r="AC64" s="2175"/>
    </row>
    <row r="65" spans="1:29">
      <c r="A65" s="2221"/>
      <c r="B65" s="1707"/>
      <c r="C65" s="1707"/>
      <c r="D65" s="1707"/>
      <c r="E65" s="1707"/>
      <c r="F65" s="2175"/>
      <c r="G65" s="2175"/>
      <c r="H65" s="2175"/>
      <c r="I65" s="2175"/>
      <c r="J65" s="2175"/>
      <c r="K65" s="2175"/>
      <c r="L65" s="2175"/>
      <c r="M65" s="2175"/>
      <c r="N65" s="2175"/>
      <c r="O65" s="2175"/>
      <c r="P65" s="2175"/>
      <c r="Q65" s="2175"/>
      <c r="R65" s="2175"/>
      <c r="S65" s="2175"/>
      <c r="T65" s="2175"/>
      <c r="U65" s="2175"/>
      <c r="V65" s="2175"/>
      <c r="W65" s="2175"/>
      <c r="X65" s="2175"/>
      <c r="Y65" s="2175"/>
      <c r="Z65" s="2175"/>
      <c r="AA65" s="2175"/>
      <c r="AB65" s="2175"/>
      <c r="AC65" s="2175"/>
    </row>
    <row r="66" spans="1:29">
      <c r="A66" s="2207" t="s">
        <v>1931</v>
      </c>
      <c r="B66" s="1707"/>
      <c r="C66" s="1707"/>
      <c r="D66" s="1707"/>
      <c r="E66" s="2882"/>
      <c r="F66" s="2882"/>
      <c r="G66" s="2882"/>
      <c r="H66" s="2175"/>
      <c r="I66" s="2175"/>
      <c r="J66" s="2175"/>
      <c r="K66" s="2175"/>
      <c r="L66" s="2175"/>
      <c r="M66" s="2175"/>
      <c r="N66" s="2175"/>
      <c r="O66" s="2175"/>
      <c r="P66" s="2175"/>
      <c r="Q66" s="2175"/>
      <c r="R66" s="2175"/>
      <c r="S66" s="2175"/>
      <c r="T66" s="2175"/>
      <c r="U66" s="2175"/>
      <c r="V66" s="2175"/>
      <c r="W66" s="2175"/>
      <c r="X66" s="2175"/>
      <c r="Y66" s="2175"/>
      <c r="Z66" s="2175"/>
      <c r="AA66" s="2175"/>
      <c r="AB66" s="2175"/>
      <c r="AC66" s="2175"/>
    </row>
    <row r="67" spans="1:29">
      <c r="A67" s="2190" t="s">
        <v>1917</v>
      </c>
      <c r="B67" s="2191"/>
      <c r="C67" s="1707"/>
      <c r="D67" s="1707"/>
      <c r="E67" s="1707"/>
      <c r="F67" s="2175"/>
      <c r="G67" s="2175"/>
      <c r="H67" s="2175"/>
      <c r="I67" s="2175"/>
      <c r="J67" s="2175"/>
      <c r="K67" s="2175"/>
      <c r="L67" s="2175"/>
      <c r="M67" s="2175"/>
      <c r="N67" s="2175"/>
      <c r="O67" s="2175"/>
      <c r="P67" s="2175"/>
      <c r="Q67" s="2175"/>
      <c r="R67" s="2175"/>
      <c r="S67" s="2175"/>
      <c r="T67" s="2175"/>
      <c r="U67" s="2175"/>
      <c r="V67" s="2175"/>
      <c r="W67" s="2175"/>
      <c r="X67" s="2175"/>
      <c r="Y67" s="2175"/>
      <c r="Z67" s="2175"/>
      <c r="AA67" s="2175"/>
      <c r="AB67" s="2175"/>
      <c r="AC67" s="2175"/>
    </row>
    <row r="68" spans="1:29">
      <c r="A68" s="2222" t="s">
        <v>1918</v>
      </c>
      <c r="B68" s="2192"/>
      <c r="C68" s="2144" t="s">
        <v>749</v>
      </c>
      <c r="D68" s="2193" t="s">
        <v>1888</v>
      </c>
      <c r="E68" s="2193" t="s">
        <v>1899</v>
      </c>
      <c r="F68" s="2175"/>
      <c r="G68" s="2175"/>
      <c r="H68" s="2175"/>
      <c r="I68" s="2175"/>
      <c r="J68" s="2175"/>
      <c r="K68" s="2175"/>
      <c r="L68" s="2175"/>
      <c r="M68" s="2175"/>
      <c r="N68" s="2175"/>
      <c r="O68" s="2175"/>
      <c r="P68" s="2175"/>
      <c r="Q68" s="2175"/>
      <c r="R68" s="2175"/>
      <c r="S68" s="2175"/>
      <c r="T68" s="2175"/>
      <c r="U68" s="2175"/>
      <c r="V68" s="2175"/>
      <c r="W68" s="2175"/>
      <c r="X68" s="2175"/>
      <c r="Y68" s="2175"/>
      <c r="Z68" s="2175"/>
      <c r="AA68" s="2175"/>
      <c r="AB68" s="2175"/>
      <c r="AC68" s="2175"/>
    </row>
    <row r="69" spans="1:29">
      <c r="A69" s="2194" t="s">
        <v>289</v>
      </c>
      <c r="B69" s="2195"/>
      <c r="C69" s="2195"/>
      <c r="D69" s="2196"/>
      <c r="E69" s="2192"/>
      <c r="F69" s="2175"/>
      <c r="G69" s="2175"/>
      <c r="H69" s="2175"/>
      <c r="I69" s="2175"/>
      <c r="J69" s="2175"/>
      <c r="K69" s="2175"/>
      <c r="L69" s="2175"/>
      <c r="M69" s="2175"/>
      <c r="N69" s="2175"/>
      <c r="O69" s="2175"/>
      <c r="P69" s="2175"/>
      <c r="Q69" s="2175"/>
      <c r="R69" s="2175"/>
      <c r="S69" s="2175"/>
      <c r="T69" s="2175"/>
      <c r="U69" s="2175"/>
      <c r="V69" s="2175"/>
      <c r="W69" s="2175"/>
      <c r="X69" s="2175"/>
      <c r="Y69" s="2175"/>
      <c r="Z69" s="2175"/>
      <c r="AA69" s="2175"/>
      <c r="AB69" s="2175"/>
      <c r="AC69" s="2175"/>
    </row>
    <row r="70" spans="1:29">
      <c r="A70" s="2197" t="s">
        <v>1919</v>
      </c>
      <c r="B70" s="2160"/>
      <c r="C70" s="2095">
        <v>59</v>
      </c>
      <c r="D70" s="2095">
        <v>169.7</v>
      </c>
      <c r="E70" s="2202">
        <v>0.2</v>
      </c>
      <c r="F70" s="2175"/>
      <c r="G70" s="2175"/>
      <c r="H70" s="2175"/>
      <c r="I70" s="2175"/>
      <c r="J70" s="2175"/>
      <c r="K70" s="2175"/>
      <c r="L70" s="2175"/>
      <c r="M70" s="2175"/>
      <c r="N70" s="2175"/>
      <c r="O70" s="2175"/>
      <c r="P70" s="2175"/>
      <c r="Q70" s="2175"/>
      <c r="R70" s="2175"/>
      <c r="S70" s="2175"/>
      <c r="T70" s="2175"/>
      <c r="U70" s="2175"/>
      <c r="V70" s="2175"/>
      <c r="W70" s="2175"/>
      <c r="X70" s="2175"/>
      <c r="Y70" s="2175"/>
      <c r="Z70" s="2175"/>
      <c r="AA70" s="2175"/>
      <c r="AB70" s="2175"/>
      <c r="AC70" s="2175"/>
    </row>
    <row r="71" spans="1:29">
      <c r="A71" s="2197" t="s">
        <v>1920</v>
      </c>
      <c r="B71" s="2160"/>
      <c r="C71" s="2095">
        <v>53.5</v>
      </c>
      <c r="D71" s="2095">
        <v>181</v>
      </c>
      <c r="E71" s="2202">
        <v>0.1</v>
      </c>
      <c r="F71" s="2175"/>
      <c r="G71" s="2175"/>
      <c r="H71" s="2175"/>
      <c r="I71" s="2175"/>
      <c r="J71" s="2175"/>
      <c r="K71" s="2175"/>
      <c r="L71" s="2175"/>
      <c r="M71" s="2175"/>
      <c r="N71" s="2175"/>
      <c r="O71" s="2175"/>
      <c r="P71" s="2175"/>
      <c r="Q71" s="2175"/>
      <c r="R71" s="2175"/>
      <c r="S71" s="2175"/>
      <c r="T71" s="2175"/>
      <c r="U71" s="2175"/>
      <c r="V71" s="2175"/>
      <c r="W71" s="2175"/>
      <c r="X71" s="2175"/>
      <c r="Y71" s="2175"/>
      <c r="Z71" s="2175"/>
      <c r="AA71" s="2175"/>
      <c r="AB71" s="2175"/>
      <c r="AC71" s="2175"/>
    </row>
    <row r="72" spans="1:29">
      <c r="A72" s="2197" t="s">
        <v>1922</v>
      </c>
      <c r="B72" s="2160"/>
      <c r="C72" s="2095">
        <v>52.1</v>
      </c>
      <c r="D72" s="2095">
        <v>176.3</v>
      </c>
      <c r="E72" s="2202">
        <v>0.2</v>
      </c>
      <c r="F72" s="2175"/>
      <c r="G72" s="2175"/>
      <c r="H72" s="2175"/>
      <c r="I72" s="2175"/>
      <c r="J72" s="2175"/>
      <c r="K72" s="2175"/>
      <c r="L72" s="2175"/>
      <c r="M72" s="2175"/>
      <c r="N72" s="2175"/>
      <c r="O72" s="2175"/>
      <c r="P72" s="2175"/>
      <c r="Q72" s="2175"/>
      <c r="R72" s="2175"/>
      <c r="S72" s="2175"/>
      <c r="T72" s="2175"/>
      <c r="U72" s="2175"/>
      <c r="V72" s="2175"/>
      <c r="W72" s="2175"/>
      <c r="X72" s="2175"/>
      <c r="Y72" s="2175"/>
      <c r="Z72" s="2175"/>
      <c r="AA72" s="2175"/>
      <c r="AB72" s="2175"/>
      <c r="AC72" s="2175"/>
    </row>
    <row r="73" spans="1:29">
      <c r="A73" s="2199" t="s">
        <v>290</v>
      </c>
      <c r="B73" s="2160"/>
      <c r="C73" s="2095"/>
      <c r="D73" s="2095"/>
      <c r="E73" s="2202"/>
      <c r="F73" s="2175"/>
      <c r="G73" s="2175"/>
      <c r="H73" s="2175"/>
      <c r="I73" s="2175"/>
      <c r="J73" s="2175"/>
      <c r="K73" s="2175"/>
      <c r="L73" s="2175"/>
      <c r="M73" s="2175"/>
      <c r="N73" s="2175"/>
      <c r="O73" s="2175"/>
      <c r="P73" s="2175"/>
      <c r="Q73" s="2175"/>
      <c r="R73" s="2175"/>
      <c r="S73" s="2175"/>
      <c r="T73" s="2175"/>
      <c r="U73" s="2175"/>
      <c r="V73" s="2175"/>
      <c r="W73" s="2175"/>
      <c r="X73" s="2175"/>
      <c r="Y73" s="2175"/>
      <c r="Z73" s="2175"/>
      <c r="AA73" s="2175"/>
      <c r="AB73" s="2175"/>
      <c r="AC73" s="2175"/>
    </row>
    <row r="74" spans="1:29">
      <c r="A74" s="2197" t="s">
        <v>1924</v>
      </c>
      <c r="B74" s="2160"/>
      <c r="C74" s="2095">
        <v>37.9</v>
      </c>
      <c r="D74" s="2095">
        <v>143.6</v>
      </c>
      <c r="E74" s="2202">
        <v>0.2</v>
      </c>
      <c r="F74" s="2175"/>
      <c r="G74" s="2175"/>
      <c r="H74" s="2175"/>
      <c r="I74" s="2175"/>
      <c r="J74" s="2175"/>
      <c r="K74" s="2175"/>
      <c r="L74" s="2175"/>
      <c r="M74" s="2175"/>
      <c r="N74" s="2175"/>
      <c r="O74" s="2175"/>
      <c r="P74" s="2175"/>
      <c r="Q74" s="2175"/>
      <c r="R74" s="2175"/>
      <c r="S74" s="2175"/>
      <c r="T74" s="2175"/>
      <c r="U74" s="2175"/>
      <c r="V74" s="2175"/>
      <c r="W74" s="2175"/>
      <c r="X74" s="2175"/>
      <c r="Y74" s="2175"/>
      <c r="Z74" s="2175"/>
      <c r="AA74" s="2175"/>
      <c r="AB74" s="2175"/>
      <c r="AC74" s="2175"/>
    </row>
    <row r="75" spans="1:29">
      <c r="A75" s="2199" t="s">
        <v>155</v>
      </c>
      <c r="B75" s="2192"/>
      <c r="C75" s="2202"/>
      <c r="D75" s="2202"/>
      <c r="E75" s="2202"/>
      <c r="F75" s="2175"/>
      <c r="G75" s="2175"/>
      <c r="H75" s="2175"/>
      <c r="I75" s="2175"/>
      <c r="J75" s="2175"/>
      <c r="K75" s="2175"/>
      <c r="L75" s="2175"/>
      <c r="M75" s="2175"/>
      <c r="N75" s="2175"/>
      <c r="O75" s="2175"/>
      <c r="P75" s="2175"/>
      <c r="Q75" s="2175"/>
      <c r="R75" s="2175"/>
      <c r="S75" s="2175"/>
      <c r="T75" s="2175"/>
      <c r="U75" s="2175"/>
      <c r="V75" s="2175"/>
      <c r="W75" s="2175"/>
      <c r="X75" s="2175"/>
      <c r="Y75" s="2175"/>
      <c r="Z75" s="2175"/>
      <c r="AA75" s="2175"/>
      <c r="AB75" s="2175"/>
      <c r="AC75" s="2175"/>
    </row>
    <row r="76" spans="1:29">
      <c r="A76" s="2197" t="s">
        <v>1926</v>
      </c>
      <c r="B76" s="2192"/>
      <c r="C76" s="2202">
        <v>68.400000000000006</v>
      </c>
      <c r="D76" s="2202">
        <v>294.60000000000002</v>
      </c>
      <c r="E76" s="2202">
        <v>1.2</v>
      </c>
      <c r="F76" s="2175"/>
      <c r="G76" s="2175"/>
      <c r="H76" s="2175"/>
      <c r="I76" s="2175"/>
      <c r="J76" s="2175"/>
      <c r="K76" s="2175"/>
      <c r="L76" s="2175"/>
      <c r="M76" s="2175"/>
      <c r="N76" s="2175"/>
      <c r="O76" s="2175"/>
      <c r="P76" s="2175"/>
      <c r="Q76" s="2175"/>
      <c r="R76" s="2175"/>
      <c r="S76" s="2175"/>
      <c r="T76" s="2175"/>
      <c r="U76" s="2175"/>
      <c r="V76" s="2175"/>
      <c r="W76" s="2175"/>
      <c r="X76" s="2175"/>
      <c r="Y76" s="2175"/>
      <c r="Z76" s="2175"/>
      <c r="AA76" s="2175"/>
      <c r="AB76" s="2175"/>
      <c r="AC76" s="2175"/>
    </row>
    <row r="77" spans="1:29">
      <c r="A77" s="2197" t="s">
        <v>1927</v>
      </c>
      <c r="B77" s="2200"/>
      <c r="C77" s="2201">
        <v>87.9</v>
      </c>
      <c r="D77" s="2201">
        <v>270.39999999999998</v>
      </c>
      <c r="E77" s="2201">
        <v>1.5</v>
      </c>
      <c r="F77" s="2175"/>
      <c r="G77" s="2175"/>
      <c r="H77" s="2175"/>
      <c r="I77" s="2175"/>
      <c r="J77" s="2175"/>
      <c r="K77" s="2175"/>
      <c r="L77" s="2175"/>
      <c r="M77" s="2175"/>
      <c r="N77" s="2175"/>
      <c r="O77" s="2175"/>
      <c r="P77" s="2175"/>
      <c r="Q77" s="2175"/>
      <c r="R77" s="2175"/>
      <c r="S77" s="2175"/>
      <c r="T77" s="2175"/>
      <c r="U77" s="2175"/>
      <c r="V77" s="2175"/>
      <c r="W77" s="2175"/>
      <c r="X77" s="2175"/>
      <c r="Y77" s="2175"/>
      <c r="Z77" s="2175"/>
      <c r="AA77" s="2175"/>
      <c r="AB77" s="2175"/>
      <c r="AC77" s="2175"/>
    </row>
    <row r="78" spans="1:29">
      <c r="A78" s="2203" t="s">
        <v>1928</v>
      </c>
      <c r="B78" s="2204"/>
      <c r="C78" s="2212">
        <v>81.5</v>
      </c>
      <c r="D78" s="2212">
        <v>223.1</v>
      </c>
      <c r="E78" s="2212">
        <v>15.7</v>
      </c>
      <c r="F78" s="2175"/>
      <c r="G78" s="2175"/>
      <c r="H78" s="2175"/>
      <c r="I78" s="2175"/>
      <c r="J78" s="2175"/>
      <c r="K78" s="2175"/>
      <c r="L78" s="2175"/>
      <c r="M78" s="2175"/>
      <c r="N78" s="2175"/>
      <c r="O78" s="2175"/>
      <c r="P78" s="2175"/>
      <c r="Q78" s="2175"/>
      <c r="R78" s="2175"/>
      <c r="S78" s="2175"/>
      <c r="T78" s="2175"/>
      <c r="U78" s="2175"/>
      <c r="V78" s="2175"/>
      <c r="W78" s="2175"/>
      <c r="X78" s="2175"/>
      <c r="Y78" s="2175"/>
      <c r="Z78" s="2175"/>
      <c r="AA78" s="2175"/>
      <c r="AB78" s="2175"/>
      <c r="AC78" s="2175"/>
    </row>
    <row r="79" spans="1:29">
      <c r="A79" s="2186" t="s">
        <v>1915</v>
      </c>
      <c r="B79" s="1707"/>
      <c r="C79" s="1707"/>
      <c r="D79" s="1707"/>
      <c r="E79" s="1707"/>
      <c r="F79" s="2175"/>
      <c r="G79" s="2175"/>
      <c r="H79" s="2175"/>
      <c r="I79" s="2175"/>
      <c r="J79" s="2175"/>
      <c r="K79" s="2175"/>
      <c r="L79" s="2175"/>
      <c r="M79" s="2175"/>
      <c r="N79" s="2175"/>
      <c r="O79" s="2175"/>
      <c r="P79" s="2175"/>
      <c r="Q79" s="2175"/>
      <c r="R79" s="2175"/>
      <c r="S79" s="2175"/>
      <c r="T79" s="2175"/>
      <c r="U79" s="2175"/>
      <c r="V79" s="2175"/>
      <c r="W79" s="2175"/>
      <c r="X79" s="2175"/>
      <c r="Y79" s="2175"/>
      <c r="Z79" s="2175"/>
      <c r="AA79" s="2175"/>
      <c r="AB79" s="2175"/>
      <c r="AC79" s="2175"/>
    </row>
    <row r="80" spans="1:29">
      <c r="A80" s="2221"/>
      <c r="B80" s="1707"/>
      <c r="C80" s="1707"/>
      <c r="D80" s="1707"/>
      <c r="E80" s="1707"/>
      <c r="F80" s="2175"/>
      <c r="G80" s="2175"/>
      <c r="H80" s="2175"/>
      <c r="I80" s="2175"/>
      <c r="J80" s="2175"/>
      <c r="K80" s="2175"/>
      <c r="L80" s="2175"/>
      <c r="M80" s="2175"/>
      <c r="N80" s="2175"/>
      <c r="O80" s="2175"/>
      <c r="P80" s="2175"/>
      <c r="Q80" s="2175"/>
      <c r="R80" s="2175"/>
      <c r="S80" s="2175"/>
      <c r="T80" s="2175"/>
      <c r="U80" s="2175"/>
      <c r="V80" s="2175"/>
      <c r="W80" s="2175"/>
      <c r="X80" s="2175"/>
      <c r="Y80" s="2175"/>
      <c r="Z80" s="2175"/>
      <c r="AA80" s="2175"/>
      <c r="AB80" s="2175"/>
      <c r="AC80" s="2175"/>
    </row>
    <row r="81" spans="1:29">
      <c r="A81" s="2207" t="s">
        <v>1932</v>
      </c>
      <c r="B81" s="1707"/>
      <c r="C81" s="1707"/>
      <c r="D81" s="1707"/>
      <c r="E81" s="1707"/>
      <c r="F81" s="2175"/>
      <c r="G81" s="2175"/>
      <c r="H81" s="2175"/>
      <c r="I81" s="2175"/>
      <c r="J81" s="2175"/>
      <c r="K81" s="2175"/>
      <c r="L81" s="2175"/>
      <c r="M81" s="2175"/>
      <c r="N81" s="2175"/>
      <c r="O81" s="2175"/>
      <c r="P81" s="2175"/>
      <c r="Q81" s="2175"/>
      <c r="R81" s="2175"/>
      <c r="S81" s="2175"/>
      <c r="T81" s="2175"/>
      <c r="U81" s="2175"/>
      <c r="V81" s="2175"/>
      <c r="W81" s="2175"/>
      <c r="X81" s="2175"/>
      <c r="Y81" s="2175"/>
      <c r="Z81" s="2175"/>
      <c r="AA81" s="2175"/>
      <c r="AB81" s="2175"/>
      <c r="AC81" s="2175"/>
    </row>
    <row r="82" spans="1:29">
      <c r="A82" s="2190" t="s">
        <v>1917</v>
      </c>
      <c r="B82" s="2191"/>
      <c r="C82" s="1707"/>
      <c r="D82" s="1707"/>
      <c r="E82" s="1707"/>
      <c r="F82" s="2175"/>
      <c r="G82" s="2175"/>
      <c r="H82" s="2175"/>
      <c r="I82" s="2175"/>
      <c r="J82" s="2175"/>
      <c r="K82" s="2175"/>
      <c r="L82" s="2175"/>
      <c r="M82" s="2175"/>
      <c r="N82" s="2175"/>
      <c r="O82" s="2175"/>
      <c r="P82" s="2175"/>
      <c r="Q82" s="2175"/>
      <c r="R82" s="2175"/>
      <c r="S82" s="2175"/>
      <c r="T82" s="2175"/>
      <c r="U82" s="2175"/>
      <c r="V82" s="2175"/>
      <c r="W82" s="2175"/>
      <c r="X82" s="2175"/>
      <c r="Y82" s="2175"/>
      <c r="Z82" s="2175"/>
      <c r="AA82" s="2175"/>
      <c r="AB82" s="2175"/>
      <c r="AC82" s="2175"/>
    </row>
    <row r="83" spans="1:29">
      <c r="A83" s="2144" t="s">
        <v>1918</v>
      </c>
      <c r="B83" s="2192"/>
      <c r="C83" s="2144" t="s">
        <v>749</v>
      </c>
      <c r="D83" s="2193" t="s">
        <v>1888</v>
      </c>
      <c r="E83" s="2193" t="s">
        <v>1899</v>
      </c>
      <c r="F83" s="2175"/>
      <c r="G83" s="2175"/>
      <c r="H83" s="2175"/>
      <c r="I83" s="2175"/>
      <c r="J83" s="2175"/>
      <c r="K83" s="2175"/>
      <c r="L83" s="2175"/>
      <c r="M83" s="2175"/>
      <c r="N83" s="2175"/>
      <c r="O83" s="2175"/>
      <c r="P83" s="2175"/>
      <c r="Q83" s="2175"/>
      <c r="R83" s="2175"/>
      <c r="S83" s="2175"/>
      <c r="T83" s="2175"/>
      <c r="U83" s="2175"/>
      <c r="V83" s="2175"/>
      <c r="W83" s="2175"/>
      <c r="X83" s="2175"/>
      <c r="Y83" s="2175"/>
      <c r="Z83" s="2175"/>
      <c r="AA83" s="2175"/>
      <c r="AB83" s="2175"/>
      <c r="AC83" s="2175"/>
    </row>
    <row r="84" spans="1:29">
      <c r="A84" s="2194" t="s">
        <v>289</v>
      </c>
      <c r="B84" s="2195"/>
      <c r="C84" s="2195"/>
      <c r="D84" s="2196"/>
      <c r="E84" s="2192"/>
      <c r="F84" s="2175"/>
      <c r="G84" s="2175"/>
      <c r="H84" s="2175"/>
      <c r="I84" s="2175"/>
      <c r="J84" s="2175"/>
      <c r="K84" s="2175"/>
      <c r="L84" s="2175"/>
      <c r="M84" s="2175"/>
      <c r="N84" s="2175"/>
      <c r="O84" s="2175"/>
      <c r="P84" s="2175"/>
      <c r="Q84" s="2175"/>
      <c r="R84" s="2175"/>
      <c r="S84" s="2175"/>
      <c r="T84" s="2175"/>
      <c r="U84" s="2175"/>
      <c r="V84" s="2175"/>
      <c r="W84" s="2175"/>
      <c r="X84" s="2175"/>
      <c r="Y84" s="2175"/>
      <c r="Z84" s="2175"/>
      <c r="AA84" s="2175"/>
      <c r="AB84" s="2175"/>
      <c r="AC84" s="2175"/>
    </row>
    <row r="85" spans="1:29">
      <c r="A85" s="2197" t="s">
        <v>1919</v>
      </c>
      <c r="B85" s="2160"/>
      <c r="C85" s="2095">
        <v>132.80000000000001</v>
      </c>
      <c r="D85" s="2095">
        <v>814.1</v>
      </c>
      <c r="E85" s="2202">
        <v>20.399999999999999</v>
      </c>
      <c r="F85" s="2175"/>
      <c r="G85" s="2175"/>
      <c r="H85" s="2175"/>
      <c r="I85" s="2175"/>
      <c r="J85" s="2175"/>
      <c r="K85" s="2175"/>
      <c r="L85" s="2175"/>
      <c r="M85" s="2175"/>
      <c r="N85" s="2175"/>
      <c r="O85" s="2175"/>
      <c r="P85" s="2175"/>
      <c r="Q85" s="2175"/>
      <c r="R85" s="2175"/>
      <c r="S85" s="2175"/>
      <c r="T85" s="2175"/>
      <c r="U85" s="2175"/>
      <c r="V85" s="2175"/>
      <c r="W85" s="2175"/>
      <c r="X85" s="2175"/>
      <c r="Y85" s="2175"/>
      <c r="Z85" s="2175"/>
      <c r="AA85" s="2175"/>
      <c r="AB85" s="2175"/>
      <c r="AC85" s="2175"/>
    </row>
    <row r="86" spans="1:29">
      <c r="A86" s="2197" t="s">
        <v>1920</v>
      </c>
      <c r="B86" s="2160"/>
      <c r="C86" s="2095">
        <v>71.599999999999994</v>
      </c>
      <c r="D86" s="2095">
        <v>528.20000000000005</v>
      </c>
      <c r="E86" s="2202">
        <v>11.8</v>
      </c>
      <c r="F86" s="2175"/>
      <c r="G86" s="2175"/>
      <c r="H86" s="2175"/>
      <c r="I86" s="2175"/>
      <c r="J86" s="2175"/>
      <c r="K86" s="2175"/>
      <c r="L86" s="2175"/>
      <c r="M86" s="2175"/>
      <c r="N86" s="2175"/>
      <c r="O86" s="2175"/>
      <c r="P86" s="2175"/>
      <c r="Q86" s="2175"/>
      <c r="R86" s="2175"/>
      <c r="S86" s="2175"/>
      <c r="T86" s="2175"/>
      <c r="U86" s="2175"/>
      <c r="V86" s="2175"/>
      <c r="W86" s="2175"/>
      <c r="X86" s="2175"/>
      <c r="Y86" s="2175"/>
      <c r="Z86" s="2175"/>
      <c r="AA86" s="2175"/>
      <c r="AB86" s="2175"/>
      <c r="AC86" s="2175"/>
    </row>
    <row r="87" spans="1:29">
      <c r="A87" s="2197" t="s">
        <v>1921</v>
      </c>
      <c r="B87" s="2160"/>
      <c r="C87" s="2095">
        <v>143.19999999999999</v>
      </c>
      <c r="D87" s="2095">
        <v>785.5</v>
      </c>
      <c r="E87" s="2202">
        <v>30.6</v>
      </c>
      <c r="F87" s="2175"/>
      <c r="G87" s="2175"/>
      <c r="H87" s="2175"/>
      <c r="I87" s="2175"/>
      <c r="J87" s="2175"/>
      <c r="K87" s="2175"/>
      <c r="L87" s="2175"/>
      <c r="M87" s="2175"/>
      <c r="N87" s="2175"/>
      <c r="O87" s="2175"/>
      <c r="P87" s="2175"/>
      <c r="Q87" s="2175"/>
      <c r="R87" s="2175"/>
      <c r="S87" s="2175"/>
      <c r="T87" s="2175"/>
      <c r="U87" s="2175"/>
      <c r="V87" s="2175"/>
      <c r="W87" s="2175"/>
      <c r="X87" s="2175"/>
      <c r="Y87" s="2175"/>
      <c r="Z87" s="2175"/>
      <c r="AA87" s="2175"/>
      <c r="AB87" s="2175"/>
      <c r="AC87" s="2175"/>
    </row>
    <row r="88" spans="1:29">
      <c r="A88" s="2197" t="s">
        <v>1922</v>
      </c>
      <c r="B88" s="2160"/>
      <c r="C88" s="2095">
        <v>189.3</v>
      </c>
      <c r="D88" s="2095">
        <v>796.3</v>
      </c>
      <c r="E88" s="2202">
        <v>18.2</v>
      </c>
      <c r="F88" s="2175"/>
      <c r="G88" s="2175"/>
      <c r="H88" s="2175"/>
      <c r="I88" s="2175"/>
      <c r="J88" s="2175"/>
      <c r="K88" s="2175"/>
      <c r="L88" s="2175"/>
      <c r="M88" s="2175"/>
      <c r="N88" s="2175"/>
      <c r="O88" s="2175"/>
      <c r="P88" s="2175"/>
      <c r="Q88" s="2175"/>
      <c r="R88" s="2175"/>
      <c r="S88" s="2175"/>
      <c r="T88" s="2175"/>
      <c r="U88" s="2175"/>
      <c r="V88" s="2175"/>
      <c r="W88" s="2175"/>
      <c r="X88" s="2175"/>
      <c r="Y88" s="2175"/>
      <c r="Z88" s="2175"/>
      <c r="AA88" s="2175"/>
      <c r="AB88" s="2175"/>
      <c r="AC88" s="2175"/>
    </row>
    <row r="89" spans="1:29">
      <c r="A89" s="2198" t="s">
        <v>1923</v>
      </c>
      <c r="B89" s="2160"/>
      <c r="C89" s="2095">
        <v>226.6</v>
      </c>
      <c r="D89" s="2095">
        <v>835.6</v>
      </c>
      <c r="E89" s="2202">
        <v>7.9</v>
      </c>
      <c r="F89" s="2175"/>
      <c r="G89" s="2175"/>
      <c r="H89" s="2175"/>
      <c r="I89" s="2175"/>
      <c r="J89" s="2175"/>
      <c r="K89" s="2175"/>
      <c r="L89" s="2175"/>
      <c r="M89" s="2175"/>
      <c r="N89" s="2175"/>
      <c r="O89" s="2175"/>
      <c r="P89" s="2175"/>
      <c r="Q89" s="2175"/>
      <c r="R89" s="2175"/>
      <c r="S89" s="2175"/>
      <c r="T89" s="2175"/>
      <c r="U89" s="2175"/>
      <c r="V89" s="2175"/>
      <c r="W89" s="2175"/>
      <c r="X89" s="2175"/>
      <c r="Y89" s="2175"/>
      <c r="Z89" s="2175"/>
      <c r="AA89" s="2175"/>
      <c r="AB89" s="2175"/>
      <c r="AC89" s="2175"/>
    </row>
    <row r="90" spans="1:29">
      <c r="A90" s="2199" t="s">
        <v>290</v>
      </c>
      <c r="B90" s="2200"/>
      <c r="C90" s="2201"/>
      <c r="D90" s="2201"/>
      <c r="E90" s="2202"/>
      <c r="F90" s="2175"/>
      <c r="G90" s="2175"/>
      <c r="H90" s="2175"/>
      <c r="I90" s="2175"/>
      <c r="J90" s="2175"/>
      <c r="K90" s="2175"/>
      <c r="L90" s="2175"/>
      <c r="M90" s="2175"/>
      <c r="N90" s="2175"/>
      <c r="O90" s="2175"/>
      <c r="P90" s="2175"/>
      <c r="Q90" s="2175"/>
      <c r="R90" s="2175"/>
      <c r="S90" s="2175"/>
      <c r="T90" s="2175"/>
      <c r="U90" s="2175"/>
      <c r="V90" s="2175"/>
      <c r="W90" s="2175"/>
      <c r="X90" s="2175"/>
      <c r="Y90" s="2175"/>
      <c r="Z90" s="2175"/>
      <c r="AA90" s="2175"/>
      <c r="AB90" s="2175"/>
      <c r="AC90" s="2175"/>
    </row>
    <row r="91" spans="1:29">
      <c r="A91" s="2197" t="s">
        <v>1924</v>
      </c>
      <c r="B91" s="2192"/>
      <c r="C91" s="2202">
        <v>72</v>
      </c>
      <c r="D91" s="2202">
        <v>375.3</v>
      </c>
      <c r="E91" s="2202">
        <v>14</v>
      </c>
      <c r="F91" s="2175"/>
      <c r="G91" s="2175"/>
      <c r="H91" s="2175"/>
      <c r="I91" s="2175"/>
      <c r="J91" s="2175"/>
      <c r="K91" s="2175"/>
      <c r="L91" s="2175"/>
      <c r="M91" s="2175"/>
      <c r="N91" s="2175"/>
      <c r="O91" s="2175"/>
      <c r="P91" s="2175"/>
      <c r="Q91" s="2175"/>
      <c r="R91" s="2175"/>
      <c r="S91" s="2175"/>
      <c r="T91" s="2175"/>
      <c r="U91" s="2175"/>
      <c r="V91" s="2175"/>
      <c r="W91" s="2175"/>
      <c r="X91" s="2175"/>
      <c r="Y91" s="2175"/>
      <c r="Z91" s="2175"/>
      <c r="AA91" s="2175"/>
      <c r="AB91" s="2175"/>
      <c r="AC91" s="2175"/>
    </row>
    <row r="92" spans="1:29">
      <c r="A92" s="2197" t="s">
        <v>1925</v>
      </c>
      <c r="B92" s="2192"/>
      <c r="C92" s="2202">
        <v>151.30000000000001</v>
      </c>
      <c r="D92" s="2202">
        <v>815.7</v>
      </c>
      <c r="E92" s="2202">
        <v>51.5</v>
      </c>
      <c r="F92" s="2175"/>
      <c r="G92" s="2175"/>
      <c r="H92" s="2175"/>
      <c r="I92" s="2175"/>
      <c r="J92" s="2175"/>
      <c r="K92" s="2175"/>
      <c r="L92" s="2175"/>
      <c r="M92" s="2175"/>
      <c r="N92" s="2175"/>
      <c r="O92" s="2175"/>
      <c r="P92" s="2175"/>
      <c r="Q92" s="2175"/>
      <c r="R92" s="2175"/>
      <c r="S92" s="2175"/>
      <c r="T92" s="2175"/>
      <c r="U92" s="2175"/>
      <c r="V92" s="2175"/>
      <c r="W92" s="2175"/>
      <c r="X92" s="2175"/>
      <c r="Y92" s="2175"/>
      <c r="Z92" s="2175"/>
      <c r="AA92" s="2175"/>
      <c r="AB92" s="2175"/>
      <c r="AC92" s="2175"/>
    </row>
    <row r="93" spans="1:29">
      <c r="A93" s="2199" t="s">
        <v>155</v>
      </c>
      <c r="B93" s="2192"/>
      <c r="C93" s="2202"/>
      <c r="D93" s="2202"/>
      <c r="E93" s="2202"/>
      <c r="F93" s="2175"/>
      <c r="G93" s="2175"/>
      <c r="H93" s="2175"/>
      <c r="I93" s="2175"/>
      <c r="J93" s="2175"/>
      <c r="K93" s="2175"/>
      <c r="L93" s="2175"/>
      <c r="M93" s="2175"/>
      <c r="N93" s="2175"/>
      <c r="O93" s="2175"/>
      <c r="P93" s="2175"/>
      <c r="Q93" s="2175"/>
      <c r="R93" s="2175"/>
      <c r="S93" s="2175"/>
      <c r="T93" s="2175"/>
      <c r="U93" s="2175"/>
      <c r="V93" s="2175"/>
      <c r="W93" s="2175"/>
      <c r="X93" s="2175"/>
      <c r="Y93" s="2175"/>
      <c r="Z93" s="2175"/>
      <c r="AA93" s="2175"/>
      <c r="AB93" s="2175"/>
      <c r="AC93" s="2175"/>
    </row>
    <row r="94" spans="1:29">
      <c r="A94" s="2197" t="s">
        <v>1926</v>
      </c>
      <c r="B94" s="2192"/>
      <c r="C94" s="2202">
        <v>102.3</v>
      </c>
      <c r="D94" s="2202">
        <v>629.9</v>
      </c>
      <c r="E94" s="2202">
        <v>14.4</v>
      </c>
      <c r="F94" s="2175"/>
      <c r="G94" s="2175"/>
      <c r="H94" s="2175"/>
      <c r="I94" s="2175"/>
      <c r="J94" s="2175"/>
      <c r="K94" s="2175"/>
      <c r="L94" s="2175"/>
      <c r="M94" s="2175"/>
      <c r="N94" s="2175"/>
      <c r="O94" s="2175"/>
      <c r="P94" s="2175"/>
      <c r="Q94" s="2175"/>
      <c r="R94" s="2175"/>
      <c r="S94" s="2175"/>
      <c r="T94" s="2175"/>
      <c r="U94" s="2175"/>
      <c r="V94" s="2175"/>
      <c r="W94" s="2175"/>
      <c r="X94" s="2175"/>
      <c r="Y94" s="2175"/>
      <c r="Z94" s="2175"/>
      <c r="AA94" s="2175"/>
      <c r="AB94" s="2175"/>
      <c r="AC94" s="2175"/>
    </row>
    <row r="95" spans="1:29">
      <c r="A95" s="2197" t="s">
        <v>1927</v>
      </c>
      <c r="B95" s="2192"/>
      <c r="C95" s="2202">
        <v>128.4</v>
      </c>
      <c r="D95" s="2202">
        <v>786.5</v>
      </c>
      <c r="E95" s="2202">
        <v>21.6</v>
      </c>
      <c r="F95" s="2175"/>
      <c r="G95" s="2175"/>
      <c r="H95" s="2175"/>
      <c r="I95" s="2175"/>
      <c r="J95" s="2175"/>
      <c r="K95" s="2175"/>
      <c r="L95" s="2175"/>
      <c r="M95" s="2175"/>
      <c r="N95" s="2175"/>
      <c r="O95" s="2175"/>
      <c r="P95" s="2175"/>
      <c r="Q95" s="2175"/>
      <c r="R95" s="2175"/>
      <c r="S95" s="2175"/>
      <c r="T95" s="2175"/>
      <c r="U95" s="2175"/>
      <c r="V95" s="2175"/>
      <c r="W95" s="2175"/>
      <c r="X95" s="2175"/>
      <c r="Y95" s="2175"/>
      <c r="Z95" s="2175"/>
      <c r="AA95" s="2175"/>
      <c r="AB95" s="2175"/>
      <c r="AC95" s="2175"/>
    </row>
    <row r="96" spans="1:29">
      <c r="A96" s="2203" t="s">
        <v>1928</v>
      </c>
      <c r="B96" s="2204"/>
      <c r="C96" s="2212">
        <v>153</v>
      </c>
      <c r="D96" s="2212">
        <v>892.9</v>
      </c>
      <c r="E96" s="2212">
        <v>28.6</v>
      </c>
      <c r="F96" s="2175"/>
      <c r="G96" s="2175"/>
      <c r="H96" s="2175"/>
      <c r="I96" s="2175"/>
      <c r="J96" s="2175"/>
      <c r="K96" s="2175"/>
      <c r="L96" s="2175"/>
      <c r="M96" s="2175"/>
      <c r="N96" s="2175"/>
      <c r="O96" s="2175"/>
      <c r="P96" s="2175"/>
      <c r="Q96" s="2175"/>
      <c r="R96" s="2175"/>
      <c r="S96" s="2175"/>
      <c r="T96" s="2175"/>
      <c r="U96" s="2175"/>
      <c r="V96" s="2175"/>
      <c r="W96" s="2175"/>
      <c r="X96" s="2175"/>
      <c r="Y96" s="2175"/>
      <c r="Z96" s="2175"/>
      <c r="AA96" s="2175"/>
      <c r="AB96" s="2175"/>
      <c r="AC96" s="2175"/>
    </row>
    <row r="97" spans="1:29">
      <c r="A97" s="2186" t="s">
        <v>1915</v>
      </c>
      <c r="B97" s="1707"/>
      <c r="C97" s="1707"/>
      <c r="D97" s="1707"/>
      <c r="E97" s="1707"/>
      <c r="F97" s="2175"/>
      <c r="G97" s="2175"/>
      <c r="H97" s="2175"/>
      <c r="I97" s="2175"/>
      <c r="J97" s="2175"/>
      <c r="K97" s="2175"/>
      <c r="L97" s="2175"/>
      <c r="M97" s="2175"/>
      <c r="N97" s="2175"/>
      <c r="O97" s="2175"/>
      <c r="P97" s="2175"/>
      <c r="Q97" s="2175"/>
      <c r="R97" s="2175"/>
      <c r="S97" s="2175"/>
      <c r="T97" s="2175"/>
      <c r="U97" s="2175"/>
      <c r="V97" s="2175"/>
      <c r="W97" s="2175"/>
      <c r="X97" s="2175"/>
      <c r="Y97" s="2175"/>
      <c r="Z97" s="2175"/>
      <c r="AA97" s="2175"/>
      <c r="AB97" s="2175"/>
      <c r="AC97" s="2175"/>
    </row>
    <row r="98" spans="1:29">
      <c r="A98" s="2188"/>
      <c r="B98" s="2187"/>
      <c r="C98" s="2187"/>
      <c r="D98" s="2187"/>
      <c r="E98" s="2187"/>
      <c r="F98" s="2175"/>
      <c r="G98" s="2175"/>
      <c r="H98" s="2175"/>
      <c r="I98" s="2175"/>
      <c r="J98" s="2175"/>
      <c r="K98" s="2175"/>
      <c r="L98" s="2175"/>
      <c r="M98" s="2175"/>
      <c r="N98" s="2175"/>
      <c r="O98" s="2175"/>
      <c r="P98" s="2175"/>
      <c r="Q98" s="2175"/>
      <c r="R98" s="2175"/>
      <c r="S98" s="2175"/>
      <c r="T98" s="2175"/>
      <c r="U98" s="2175"/>
      <c r="V98" s="2175"/>
      <c r="W98" s="2175"/>
      <c r="X98" s="2175"/>
      <c r="Y98" s="2175"/>
      <c r="Z98" s="2175"/>
      <c r="AA98" s="2175"/>
      <c r="AB98" s="2175"/>
      <c r="AC98" s="2175"/>
    </row>
    <row r="99" spans="1:29">
      <c r="A99" s="2213" t="s">
        <v>1933</v>
      </c>
      <c r="B99" s="2214"/>
      <c r="C99" s="1707"/>
      <c r="D99" s="1707"/>
      <c r="E99" s="1707"/>
      <c r="F99" s="2175"/>
      <c r="G99" s="2175"/>
      <c r="H99" s="2175"/>
      <c r="I99" s="2175"/>
      <c r="J99" s="2175"/>
      <c r="K99" s="2175"/>
      <c r="L99" s="2175"/>
      <c r="M99" s="2175"/>
      <c r="N99" s="2175"/>
      <c r="O99" s="2175"/>
      <c r="P99" s="2175"/>
      <c r="Q99" s="2175"/>
      <c r="R99" s="2175"/>
      <c r="S99" s="2175"/>
      <c r="T99" s="2175"/>
      <c r="U99" s="2175"/>
      <c r="V99" s="2175"/>
      <c r="W99" s="2175"/>
      <c r="X99" s="2175"/>
      <c r="Y99" s="2175"/>
      <c r="Z99" s="2175"/>
      <c r="AA99" s="2175"/>
      <c r="AB99" s="2175"/>
      <c r="AC99" s="2175"/>
    </row>
    <row r="100" spans="1:29">
      <c r="A100" s="2190" t="s">
        <v>1917</v>
      </c>
      <c r="B100" s="2191"/>
      <c r="C100" s="1707"/>
      <c r="D100" s="1707"/>
      <c r="E100" s="1707"/>
      <c r="F100" s="2175"/>
      <c r="G100" s="2175"/>
      <c r="H100" s="2175"/>
      <c r="I100" s="2175"/>
      <c r="J100" s="2175"/>
      <c r="K100" s="2175"/>
      <c r="L100" s="2175"/>
      <c r="M100" s="2175"/>
      <c r="N100" s="2175"/>
      <c r="O100" s="2175"/>
      <c r="P100" s="2175"/>
      <c r="Q100" s="2175"/>
      <c r="R100" s="2175"/>
      <c r="S100" s="2175"/>
      <c r="T100" s="2175"/>
      <c r="U100" s="2175"/>
      <c r="V100" s="2175"/>
      <c r="W100" s="2175"/>
      <c r="X100" s="2175"/>
      <c r="Y100" s="2175"/>
      <c r="Z100" s="2175"/>
      <c r="AA100" s="2175"/>
      <c r="AB100" s="2175"/>
      <c r="AC100" s="2175"/>
    </row>
    <row r="101" spans="1:29">
      <c r="A101" s="2144" t="s">
        <v>1918</v>
      </c>
      <c r="B101" s="2192"/>
      <c r="C101" s="2144" t="s">
        <v>749</v>
      </c>
      <c r="D101" s="2193" t="s">
        <v>1888</v>
      </c>
      <c r="E101" s="2193" t="s">
        <v>1899</v>
      </c>
      <c r="F101" s="2175"/>
      <c r="G101" s="2175"/>
      <c r="H101" s="2175"/>
      <c r="I101" s="2175"/>
      <c r="J101" s="2175"/>
      <c r="K101" s="2175"/>
      <c r="L101" s="2175"/>
      <c r="M101" s="2175"/>
      <c r="N101" s="2175"/>
      <c r="O101" s="2175"/>
      <c r="P101" s="2175"/>
      <c r="Q101" s="2175"/>
      <c r="R101" s="2175"/>
      <c r="S101" s="2175"/>
      <c r="T101" s="2175"/>
      <c r="U101" s="2175"/>
      <c r="V101" s="2175"/>
      <c r="W101" s="2175"/>
      <c r="X101" s="2175"/>
      <c r="Y101" s="2175"/>
      <c r="Z101" s="2175"/>
      <c r="AA101" s="2175"/>
      <c r="AB101" s="2175"/>
      <c r="AC101" s="2175"/>
    </row>
    <row r="102" spans="1:29">
      <c r="A102" s="2194" t="s">
        <v>289</v>
      </c>
      <c r="B102" s="2195"/>
      <c r="C102" s="2195"/>
      <c r="D102" s="2196"/>
      <c r="E102" s="2192"/>
      <c r="F102" s="2175"/>
      <c r="G102" s="2175"/>
      <c r="H102" s="2175"/>
      <c r="I102" s="2175"/>
      <c r="J102" s="2175"/>
      <c r="K102" s="2175"/>
      <c r="L102" s="2175"/>
      <c r="M102" s="2175"/>
      <c r="N102" s="2175"/>
      <c r="O102" s="2175"/>
      <c r="P102" s="2175"/>
      <c r="Q102" s="2175"/>
      <c r="R102" s="2175"/>
      <c r="S102" s="2175"/>
      <c r="T102" s="2175"/>
      <c r="U102" s="2175"/>
      <c r="V102" s="2175"/>
      <c r="W102" s="2175"/>
      <c r="X102" s="2175"/>
      <c r="Y102" s="2175"/>
      <c r="Z102" s="2175"/>
      <c r="AA102" s="2175"/>
      <c r="AB102" s="2175"/>
      <c r="AC102" s="2175"/>
    </row>
    <row r="103" spans="1:29">
      <c r="A103" s="2197" t="s">
        <v>1919</v>
      </c>
      <c r="B103" s="2160"/>
      <c r="C103" s="2215">
        <v>2.81</v>
      </c>
      <c r="D103" s="2215">
        <v>13.19</v>
      </c>
      <c r="E103" s="2215">
        <v>0.05</v>
      </c>
      <c r="F103" s="2175"/>
      <c r="G103" s="2175"/>
      <c r="H103" s="2175"/>
      <c r="I103" s="2175"/>
      <c r="J103" s="2175"/>
      <c r="K103" s="2175"/>
      <c r="L103" s="2175"/>
      <c r="M103" s="2175"/>
      <c r="N103" s="2175"/>
      <c r="O103" s="2175"/>
      <c r="P103" s="2175"/>
      <c r="Q103" s="2175"/>
      <c r="R103" s="2175"/>
      <c r="S103" s="2175"/>
      <c r="T103" s="2175"/>
      <c r="U103" s="2175"/>
      <c r="V103" s="2175"/>
      <c r="W103" s="2175"/>
      <c r="X103" s="2175"/>
      <c r="Y103" s="2175"/>
      <c r="Z103" s="2175"/>
      <c r="AA103" s="2175"/>
      <c r="AB103" s="2175"/>
      <c r="AC103" s="2175"/>
    </row>
    <row r="104" spans="1:29">
      <c r="A104" s="2197" t="s">
        <v>1920</v>
      </c>
      <c r="B104" s="2160"/>
      <c r="C104" s="2215">
        <v>2.62</v>
      </c>
      <c r="D104" s="2215">
        <v>29.27</v>
      </c>
      <c r="E104" s="2215">
        <v>0.14000000000000001</v>
      </c>
      <c r="F104" s="2175"/>
      <c r="G104" s="2175"/>
      <c r="H104" s="2175"/>
      <c r="I104" s="2175"/>
      <c r="J104" s="2175"/>
      <c r="K104" s="2175"/>
      <c r="L104" s="2175"/>
      <c r="M104" s="2175"/>
      <c r="N104" s="2175"/>
      <c r="O104" s="2175"/>
      <c r="P104" s="2175"/>
      <c r="Q104" s="2175"/>
      <c r="R104" s="2175"/>
      <c r="S104" s="2175"/>
      <c r="T104" s="2175"/>
      <c r="U104" s="2175"/>
      <c r="V104" s="2175"/>
      <c r="W104" s="2175"/>
      <c r="X104" s="2175"/>
      <c r="Y104" s="2175"/>
      <c r="Z104" s="2175"/>
      <c r="AA104" s="2175"/>
      <c r="AB104" s="2175"/>
      <c r="AC104" s="2175"/>
    </row>
    <row r="105" spans="1:29">
      <c r="A105" s="2197" t="s">
        <v>1922</v>
      </c>
      <c r="B105" s="2160"/>
      <c r="C105" s="2215">
        <v>5.55</v>
      </c>
      <c r="D105" s="2215">
        <v>57.28</v>
      </c>
      <c r="E105" s="2215">
        <v>0.03</v>
      </c>
      <c r="F105" s="2175"/>
      <c r="G105" s="2175"/>
      <c r="H105" s="2175"/>
      <c r="I105" s="2175"/>
      <c r="J105" s="2175"/>
      <c r="K105" s="2175"/>
      <c r="L105" s="2175"/>
      <c r="M105" s="2175"/>
      <c r="N105" s="2175"/>
      <c r="O105" s="2175"/>
      <c r="P105" s="2175"/>
      <c r="Q105" s="2175"/>
      <c r="R105" s="2175"/>
      <c r="S105" s="2175"/>
      <c r="T105" s="2175"/>
      <c r="U105" s="2175"/>
      <c r="V105" s="2175"/>
      <c r="W105" s="2175"/>
      <c r="X105" s="2175"/>
      <c r="Y105" s="2175"/>
      <c r="Z105" s="2175"/>
      <c r="AA105" s="2175"/>
      <c r="AB105" s="2175"/>
      <c r="AC105" s="2175"/>
    </row>
    <row r="106" spans="1:29">
      <c r="A106" s="2198" t="s">
        <v>1923</v>
      </c>
      <c r="B106" s="2160"/>
      <c r="C106" s="2215">
        <v>6.95</v>
      </c>
      <c r="D106" s="2216">
        <v>41</v>
      </c>
      <c r="E106" s="2215">
        <v>0.14000000000000001</v>
      </c>
      <c r="F106" s="2175"/>
      <c r="G106" s="2175"/>
      <c r="H106" s="2175"/>
      <c r="I106" s="2175"/>
      <c r="J106" s="2175"/>
      <c r="K106" s="2175"/>
      <c r="L106" s="2175"/>
      <c r="M106" s="2175"/>
      <c r="N106" s="2175"/>
      <c r="O106" s="2175"/>
      <c r="P106" s="2175"/>
      <c r="Q106" s="2175"/>
      <c r="R106" s="2175"/>
      <c r="S106" s="2175"/>
      <c r="T106" s="2175"/>
      <c r="U106" s="2175"/>
      <c r="V106" s="2175"/>
      <c r="W106" s="2175"/>
      <c r="X106" s="2175"/>
      <c r="Y106" s="2175"/>
      <c r="Z106" s="2175"/>
      <c r="AA106" s="2175"/>
      <c r="AB106" s="2175"/>
      <c r="AC106" s="2175"/>
    </row>
    <row r="107" spans="1:29">
      <c r="A107" s="2199" t="s">
        <v>290</v>
      </c>
      <c r="B107" s="2160"/>
      <c r="C107" s="2218"/>
      <c r="D107" s="2218"/>
      <c r="E107" s="2219"/>
      <c r="F107" s="2175"/>
      <c r="G107" s="2175"/>
      <c r="H107" s="2175"/>
      <c r="I107" s="2175"/>
      <c r="J107" s="2175"/>
      <c r="K107" s="2175"/>
      <c r="L107" s="2175"/>
      <c r="M107" s="2175"/>
      <c r="N107" s="2175"/>
      <c r="O107" s="2175"/>
      <c r="P107" s="2175"/>
      <c r="Q107" s="2175"/>
      <c r="R107" s="2175"/>
      <c r="S107" s="2175"/>
      <c r="T107" s="2175"/>
      <c r="U107" s="2175"/>
      <c r="V107" s="2175"/>
      <c r="W107" s="2175"/>
      <c r="X107" s="2175"/>
      <c r="Y107" s="2175"/>
      <c r="Z107" s="2175"/>
      <c r="AA107" s="2175"/>
      <c r="AB107" s="2175"/>
      <c r="AC107" s="2175"/>
    </row>
    <row r="108" spans="1:29">
      <c r="A108" s="2197" t="s">
        <v>1924</v>
      </c>
      <c r="B108" s="2200"/>
      <c r="C108" s="2215">
        <v>1.88</v>
      </c>
      <c r="D108" s="2215">
        <v>19.55</v>
      </c>
      <c r="E108" s="2215">
        <v>0.13</v>
      </c>
      <c r="F108" s="2175"/>
      <c r="G108" s="2175"/>
      <c r="H108" s="2175"/>
      <c r="I108" s="2175"/>
      <c r="J108" s="2175"/>
      <c r="K108" s="2175"/>
      <c r="L108" s="2175"/>
      <c r="M108" s="2175"/>
      <c r="N108" s="2175"/>
      <c r="O108" s="2175"/>
      <c r="P108" s="2175"/>
      <c r="Q108" s="2175"/>
      <c r="R108" s="2175"/>
      <c r="S108" s="2175"/>
      <c r="T108" s="2175"/>
      <c r="U108" s="2175"/>
      <c r="V108" s="2175"/>
      <c r="W108" s="2175"/>
      <c r="X108" s="2175"/>
      <c r="Y108" s="2175"/>
      <c r="Z108" s="2175"/>
      <c r="AA108" s="2175"/>
      <c r="AB108" s="2175"/>
      <c r="AC108" s="2175"/>
    </row>
    <row r="109" spans="1:29">
      <c r="A109" s="2199" t="s">
        <v>155</v>
      </c>
      <c r="B109" s="2192"/>
      <c r="C109" s="2219"/>
      <c r="D109" s="2219"/>
      <c r="E109" s="2219"/>
      <c r="F109" s="2175"/>
      <c r="G109" s="2175"/>
      <c r="H109" s="2175"/>
      <c r="I109" s="2175"/>
      <c r="J109" s="2175"/>
      <c r="K109" s="2175"/>
      <c r="L109" s="2175"/>
      <c r="M109" s="2175"/>
      <c r="N109" s="2175"/>
      <c r="O109" s="2175"/>
      <c r="P109" s="2175"/>
      <c r="Q109" s="2175"/>
      <c r="R109" s="2175"/>
      <c r="S109" s="2175"/>
      <c r="T109" s="2175"/>
      <c r="U109" s="2175"/>
      <c r="V109" s="2175"/>
      <c r="W109" s="2175"/>
      <c r="X109" s="2175"/>
      <c r="Y109" s="2175"/>
      <c r="Z109" s="2175"/>
      <c r="AA109" s="2175"/>
      <c r="AB109" s="2175"/>
      <c r="AC109" s="2175"/>
    </row>
    <row r="110" spans="1:29">
      <c r="A110" s="2197" t="s">
        <v>1926</v>
      </c>
      <c r="B110" s="2192"/>
      <c r="C110" s="2215">
        <v>2.4900000000000002</v>
      </c>
      <c r="D110" s="2215">
        <v>12.82</v>
      </c>
      <c r="E110" s="2215">
        <v>0.13</v>
      </c>
      <c r="F110" s="2175"/>
      <c r="G110" s="2175"/>
      <c r="H110" s="2175"/>
      <c r="I110" s="2175"/>
      <c r="J110" s="2175"/>
      <c r="K110" s="2175"/>
      <c r="L110" s="2175"/>
      <c r="M110" s="2175"/>
      <c r="N110" s="2175"/>
      <c r="O110" s="2175"/>
      <c r="P110" s="2175"/>
      <c r="Q110" s="2175"/>
      <c r="R110" s="2175"/>
      <c r="S110" s="2175"/>
      <c r="T110" s="2175"/>
      <c r="U110" s="2175"/>
      <c r="V110" s="2175"/>
      <c r="W110" s="2175"/>
      <c r="X110" s="2175"/>
      <c r="Y110" s="2175"/>
      <c r="Z110" s="2175"/>
      <c r="AA110" s="2175"/>
      <c r="AB110" s="2175"/>
      <c r="AC110" s="2175"/>
    </row>
    <row r="111" spans="1:29">
      <c r="A111" s="2203" t="s">
        <v>1927</v>
      </c>
      <c r="B111" s="2204"/>
      <c r="C111" s="2220">
        <v>2.14</v>
      </c>
      <c r="D111" s="2220">
        <v>29.42</v>
      </c>
      <c r="E111" s="2220">
        <v>0.14000000000000001</v>
      </c>
      <c r="F111" s="2175"/>
      <c r="G111" s="2175"/>
      <c r="H111" s="2175"/>
      <c r="I111" s="2175"/>
      <c r="J111" s="2175"/>
      <c r="K111" s="2175"/>
      <c r="L111" s="2175"/>
      <c r="M111" s="2175"/>
      <c r="N111" s="2175"/>
      <c r="O111" s="2175"/>
      <c r="P111" s="2175"/>
      <c r="Q111" s="2175"/>
      <c r="R111" s="2175"/>
      <c r="S111" s="2175"/>
      <c r="T111" s="2175"/>
      <c r="U111" s="2175"/>
      <c r="V111" s="2175"/>
      <c r="W111" s="2175"/>
      <c r="X111" s="2175"/>
      <c r="Y111" s="2175"/>
      <c r="Z111" s="2175"/>
      <c r="AA111" s="2175"/>
      <c r="AB111" s="2175"/>
      <c r="AC111" s="2175"/>
    </row>
    <row r="112" spans="1:29">
      <c r="A112" s="2186" t="s">
        <v>1915</v>
      </c>
      <c r="B112" s="1707"/>
      <c r="C112" s="1707"/>
      <c r="D112" s="1707"/>
      <c r="E112" s="1707"/>
      <c r="F112" s="2175"/>
      <c r="G112" s="2175"/>
      <c r="H112" s="2175"/>
      <c r="I112" s="2175"/>
      <c r="J112" s="2175"/>
      <c r="K112" s="2175"/>
      <c r="L112" s="2175"/>
      <c r="M112" s="2175"/>
      <c r="N112" s="2175"/>
      <c r="O112" s="2175"/>
      <c r="P112" s="2175"/>
      <c r="Q112" s="2175"/>
      <c r="R112" s="2175"/>
      <c r="S112" s="2175"/>
      <c r="T112" s="2175"/>
      <c r="U112" s="2175"/>
      <c r="V112" s="2175"/>
      <c r="W112" s="2175"/>
      <c r="X112" s="2175"/>
      <c r="Y112" s="2175"/>
      <c r="Z112" s="2175"/>
      <c r="AA112" s="2175"/>
      <c r="AB112" s="2175"/>
      <c r="AC112" s="2175"/>
    </row>
    <row r="113" spans="1:29">
      <c r="A113" s="2221"/>
      <c r="B113" s="1707"/>
      <c r="C113" s="1707"/>
      <c r="D113" s="1707"/>
      <c r="E113" s="1707"/>
      <c r="F113" s="2175"/>
      <c r="G113" s="2175"/>
      <c r="H113" s="2175"/>
      <c r="I113" s="2175"/>
      <c r="J113" s="2175"/>
      <c r="K113" s="2175"/>
      <c r="L113" s="2175"/>
      <c r="M113" s="2175"/>
      <c r="N113" s="2175"/>
      <c r="O113" s="2175"/>
      <c r="P113" s="2175"/>
      <c r="Q113" s="2175"/>
      <c r="R113" s="2175"/>
      <c r="S113" s="2175"/>
      <c r="T113" s="2175"/>
      <c r="U113" s="2175"/>
      <c r="V113" s="2175"/>
      <c r="W113" s="2175"/>
      <c r="X113" s="2175"/>
      <c r="Y113" s="2175"/>
      <c r="Z113" s="2175"/>
      <c r="AA113" s="2175"/>
      <c r="AB113" s="2175"/>
      <c r="AC113" s="2175"/>
    </row>
    <row r="114" spans="1:29">
      <c r="A114" s="2207" t="s">
        <v>1934</v>
      </c>
      <c r="B114" s="1707"/>
      <c r="C114" s="1707"/>
      <c r="D114" s="1707"/>
      <c r="E114" s="1707"/>
      <c r="F114" s="2175"/>
      <c r="G114" s="2175"/>
      <c r="H114" s="2175"/>
      <c r="I114" s="2175"/>
      <c r="J114" s="2175"/>
      <c r="K114" s="2175"/>
      <c r="L114" s="2175"/>
      <c r="M114" s="2175"/>
      <c r="N114" s="2175"/>
      <c r="O114" s="2175"/>
      <c r="P114" s="2175"/>
      <c r="Q114" s="2175"/>
      <c r="R114" s="2175"/>
      <c r="S114" s="2175"/>
      <c r="T114" s="2175"/>
      <c r="U114" s="2175"/>
      <c r="V114" s="2175"/>
      <c r="W114" s="2175"/>
      <c r="X114" s="2175"/>
      <c r="Y114" s="2175"/>
      <c r="Z114" s="2175"/>
      <c r="AA114" s="2175"/>
      <c r="AB114" s="2175"/>
      <c r="AC114" s="2175"/>
    </row>
    <row r="115" spans="1:29">
      <c r="A115" s="2190" t="s">
        <v>1935</v>
      </c>
      <c r="B115" s="2191"/>
      <c r="C115" s="1707"/>
      <c r="D115" s="1707"/>
      <c r="E115" s="1707"/>
      <c r="F115" s="2175"/>
      <c r="G115" s="2175"/>
      <c r="H115" s="2175"/>
      <c r="I115" s="2175"/>
      <c r="J115" s="2175"/>
      <c r="K115" s="2175"/>
      <c r="L115" s="2175"/>
      <c r="M115" s="2175"/>
      <c r="N115" s="2175"/>
      <c r="O115" s="2175"/>
      <c r="P115" s="2175"/>
      <c r="Q115" s="2175"/>
      <c r="R115" s="2175"/>
      <c r="S115" s="2175"/>
      <c r="T115" s="2175"/>
      <c r="U115" s="2175"/>
      <c r="V115" s="2175"/>
      <c r="W115" s="2175"/>
      <c r="X115" s="2175"/>
      <c r="Y115" s="2175"/>
      <c r="Z115" s="2175"/>
      <c r="AA115" s="2175"/>
      <c r="AB115" s="2175"/>
      <c r="AC115" s="2175"/>
    </row>
    <row r="116" spans="1:29">
      <c r="A116" s="2144" t="s">
        <v>1918</v>
      </c>
      <c r="B116" s="2223"/>
      <c r="C116" s="2144" t="s">
        <v>749</v>
      </c>
      <c r="D116" s="2193" t="s">
        <v>1888</v>
      </c>
      <c r="E116" s="2193" t="s">
        <v>1899</v>
      </c>
      <c r="F116" s="2175"/>
      <c r="G116" s="2175"/>
      <c r="H116" s="2175"/>
      <c r="I116" s="2175"/>
      <c r="J116" s="2175"/>
      <c r="K116" s="2175"/>
      <c r="L116" s="2175"/>
      <c r="M116" s="2175"/>
      <c r="N116" s="2175"/>
      <c r="O116" s="2175"/>
      <c r="P116" s="2175"/>
      <c r="Q116" s="2175"/>
      <c r="R116" s="2175"/>
      <c r="S116" s="2175"/>
      <c r="T116" s="2175"/>
      <c r="U116" s="2175"/>
      <c r="V116" s="2175"/>
      <c r="W116" s="2175"/>
      <c r="X116" s="2175"/>
      <c r="Y116" s="2175"/>
      <c r="Z116" s="2175"/>
      <c r="AA116" s="2175"/>
      <c r="AB116" s="2175"/>
      <c r="AC116" s="2175"/>
    </row>
    <row r="117" spans="1:29">
      <c r="A117" s="2194" t="s">
        <v>289</v>
      </c>
      <c r="B117" s="2192"/>
      <c r="C117" s="2218"/>
      <c r="D117" s="2218"/>
      <c r="E117" s="2218"/>
      <c r="F117" s="2175"/>
      <c r="G117" s="2175"/>
      <c r="H117" s="2175"/>
      <c r="I117" s="2175"/>
      <c r="J117" s="2175"/>
      <c r="K117" s="2175"/>
      <c r="L117" s="2175"/>
      <c r="M117" s="2175"/>
      <c r="N117" s="2175"/>
      <c r="O117" s="2175"/>
      <c r="P117" s="2175"/>
      <c r="Q117" s="2175"/>
      <c r="R117" s="2175"/>
      <c r="S117" s="2175"/>
      <c r="T117" s="2175"/>
      <c r="U117" s="2175"/>
      <c r="V117" s="2175"/>
      <c r="W117" s="2175"/>
      <c r="X117" s="2175"/>
      <c r="Y117" s="2175"/>
      <c r="Z117" s="2175"/>
      <c r="AA117" s="2175"/>
      <c r="AB117" s="2175"/>
      <c r="AC117" s="2175"/>
    </row>
    <row r="118" spans="1:29">
      <c r="A118" s="2197" t="s">
        <v>1921</v>
      </c>
      <c r="B118" s="2192"/>
      <c r="C118" s="2218">
        <v>1.04</v>
      </c>
      <c r="D118" s="2218">
        <v>5.28</v>
      </c>
      <c r="E118" s="2218">
        <v>0.01</v>
      </c>
      <c r="F118" s="2175"/>
      <c r="G118" s="2175"/>
      <c r="H118" s="2175"/>
      <c r="I118" s="2175"/>
      <c r="J118" s="2175"/>
      <c r="K118" s="2175"/>
      <c r="L118" s="2175"/>
      <c r="M118" s="2175"/>
      <c r="N118" s="2175"/>
      <c r="O118" s="2175"/>
      <c r="P118" s="2175"/>
      <c r="Q118" s="2175"/>
      <c r="R118" s="2175"/>
      <c r="S118" s="2175"/>
      <c r="T118" s="2175"/>
      <c r="U118" s="2175"/>
      <c r="V118" s="2175"/>
      <c r="W118" s="2175"/>
      <c r="X118" s="2175"/>
      <c r="Y118" s="2175"/>
      <c r="Z118" s="2175"/>
      <c r="AA118" s="2175"/>
      <c r="AB118" s="2175"/>
      <c r="AC118" s="2175"/>
    </row>
    <row r="119" spans="1:29">
      <c r="A119" s="2199" t="s">
        <v>290</v>
      </c>
      <c r="B119" s="2192"/>
      <c r="C119" s="2218"/>
      <c r="D119" s="2218"/>
      <c r="E119" s="2218"/>
      <c r="F119" s="2175"/>
      <c r="G119" s="2175"/>
      <c r="H119" s="2175"/>
      <c r="I119" s="2175"/>
      <c r="J119" s="2175"/>
      <c r="K119" s="2175"/>
      <c r="L119" s="2175"/>
      <c r="M119" s="2175"/>
      <c r="N119" s="2175"/>
      <c r="O119" s="2175"/>
      <c r="P119" s="2175"/>
      <c r="Q119" s="2175"/>
      <c r="R119" s="2175"/>
      <c r="S119" s="2175"/>
      <c r="T119" s="2175"/>
      <c r="U119" s="2175"/>
      <c r="V119" s="2175"/>
      <c r="W119" s="2175"/>
      <c r="X119" s="2175"/>
      <c r="Y119" s="2175"/>
      <c r="Z119" s="2175"/>
      <c r="AA119" s="2175"/>
      <c r="AB119" s="2175"/>
      <c r="AC119" s="2175"/>
    </row>
    <row r="120" spans="1:29">
      <c r="A120" s="2203" t="s">
        <v>1925</v>
      </c>
      <c r="B120" s="2204"/>
      <c r="C120" s="2224">
        <v>0.85</v>
      </c>
      <c r="D120" s="2224">
        <v>3.99</v>
      </c>
      <c r="E120" s="2224">
        <v>0.02</v>
      </c>
      <c r="F120" s="2175"/>
      <c r="G120" s="2175"/>
      <c r="H120" s="2175"/>
      <c r="I120" s="2175"/>
      <c r="J120" s="2175"/>
      <c r="K120" s="2175"/>
      <c r="L120" s="2175"/>
      <c r="M120" s="2175"/>
      <c r="N120" s="2175"/>
      <c r="O120" s="2175"/>
      <c r="P120" s="2175"/>
      <c r="Q120" s="2175"/>
      <c r="R120" s="2175"/>
      <c r="S120" s="2175"/>
      <c r="T120" s="2175"/>
      <c r="U120" s="2175"/>
      <c r="V120" s="2175"/>
      <c r="W120" s="2175"/>
      <c r="X120" s="2175"/>
      <c r="Y120" s="2175"/>
      <c r="Z120" s="2175"/>
      <c r="AA120" s="2175"/>
      <c r="AB120" s="2175"/>
      <c r="AC120" s="2175"/>
    </row>
    <row r="121" spans="1:29">
      <c r="A121" s="2186" t="s">
        <v>1915</v>
      </c>
      <c r="B121" s="1707"/>
      <c r="C121" s="1707"/>
      <c r="D121" s="1707"/>
      <c r="E121" s="1707"/>
      <c r="F121" s="2175"/>
      <c r="G121" s="2175"/>
      <c r="H121" s="2175"/>
      <c r="I121" s="2175"/>
      <c r="J121" s="2175"/>
      <c r="K121" s="2175"/>
      <c r="L121" s="2175"/>
      <c r="M121" s="2175"/>
      <c r="N121" s="2175"/>
      <c r="O121" s="2175"/>
      <c r="P121" s="2175"/>
      <c r="Q121" s="2175"/>
      <c r="R121" s="2175"/>
      <c r="S121" s="2175"/>
      <c r="T121" s="2175"/>
      <c r="U121" s="2175"/>
      <c r="V121" s="2175"/>
      <c r="W121" s="2175"/>
      <c r="X121" s="2175"/>
      <c r="Y121" s="2175"/>
      <c r="Z121" s="2175"/>
      <c r="AA121" s="2175"/>
      <c r="AB121" s="2175"/>
      <c r="AC121" s="2175"/>
    </row>
    <row r="122" spans="1:29">
      <c r="A122" s="2188"/>
      <c r="B122" s="2187"/>
      <c r="C122" s="2187"/>
      <c r="D122" s="2187"/>
      <c r="E122" s="2187"/>
      <c r="F122" s="2175"/>
      <c r="G122" s="2175"/>
      <c r="H122" s="2175"/>
      <c r="I122" s="2175"/>
      <c r="J122" s="2175"/>
      <c r="K122" s="2175"/>
      <c r="L122" s="2175"/>
      <c r="M122" s="2175"/>
      <c r="N122" s="2175"/>
      <c r="O122" s="2175"/>
      <c r="P122" s="2175"/>
      <c r="Q122" s="2175"/>
      <c r="R122" s="2175"/>
      <c r="S122" s="2175"/>
      <c r="T122" s="2175"/>
      <c r="U122" s="2175"/>
      <c r="V122" s="2175"/>
      <c r="W122" s="2175"/>
      <c r="X122" s="2175"/>
      <c r="Y122" s="2175"/>
      <c r="Z122" s="2175"/>
      <c r="AA122" s="2175"/>
      <c r="AB122" s="2175"/>
      <c r="AC122" s="2175"/>
    </row>
    <row r="123" spans="1:29">
      <c r="A123" s="2207" t="s">
        <v>1936</v>
      </c>
      <c r="B123" s="1707"/>
      <c r="C123" s="1707"/>
      <c r="D123" s="1707"/>
      <c r="E123" s="1707"/>
      <c r="F123" s="2175"/>
      <c r="G123" s="2175"/>
      <c r="H123" s="2175"/>
      <c r="I123" s="2175"/>
      <c r="J123" s="2175"/>
      <c r="K123" s="2175"/>
      <c r="L123" s="2175"/>
      <c r="M123" s="2175"/>
      <c r="N123" s="2175"/>
      <c r="O123" s="2175"/>
      <c r="P123" s="2175"/>
      <c r="Q123" s="2175"/>
      <c r="R123" s="2175"/>
      <c r="S123" s="2175"/>
      <c r="T123" s="2175"/>
      <c r="U123" s="2175"/>
      <c r="V123" s="2175"/>
      <c r="W123" s="2175"/>
      <c r="X123" s="2175"/>
      <c r="Y123" s="2175"/>
      <c r="Z123" s="2175"/>
      <c r="AA123" s="2175"/>
      <c r="AB123" s="2175"/>
      <c r="AC123" s="2175"/>
    </row>
    <row r="124" spans="1:29">
      <c r="A124" s="2190" t="s">
        <v>1937</v>
      </c>
      <c r="B124" s="2191"/>
      <c r="C124" s="1707"/>
      <c r="D124" s="1707"/>
      <c r="E124" s="1707"/>
      <c r="F124" s="2175"/>
      <c r="G124" s="2175"/>
      <c r="H124" s="2175"/>
      <c r="I124" s="2175"/>
      <c r="J124" s="2175"/>
      <c r="K124" s="2175"/>
      <c r="L124" s="2175"/>
      <c r="M124" s="2175"/>
      <c r="N124" s="2175"/>
      <c r="O124" s="2175"/>
      <c r="P124" s="2175"/>
      <c r="Q124" s="2175"/>
      <c r="R124" s="2175"/>
      <c r="S124" s="2175"/>
      <c r="T124" s="2175"/>
      <c r="U124" s="2175"/>
      <c r="V124" s="2175"/>
      <c r="W124" s="2175"/>
      <c r="X124" s="2175"/>
      <c r="Y124" s="2175"/>
      <c r="Z124" s="2175"/>
      <c r="AA124" s="2175"/>
      <c r="AB124" s="2175"/>
      <c r="AC124" s="2175"/>
    </row>
    <row r="125" spans="1:29">
      <c r="A125" s="2144" t="s">
        <v>1918</v>
      </c>
      <c r="B125" s="2192"/>
      <c r="C125" s="2144" t="s">
        <v>749</v>
      </c>
      <c r="D125" s="2193" t="s">
        <v>1888</v>
      </c>
      <c r="E125" s="2193" t="s">
        <v>1899</v>
      </c>
      <c r="F125" s="2175"/>
      <c r="G125" s="2175"/>
      <c r="H125" s="2175"/>
      <c r="I125" s="2175"/>
      <c r="J125" s="2175"/>
      <c r="K125" s="2175"/>
      <c r="L125" s="2175"/>
      <c r="M125" s="2175"/>
      <c r="N125" s="2175"/>
      <c r="O125" s="2175"/>
      <c r="P125" s="2175"/>
      <c r="Q125" s="2175"/>
      <c r="R125" s="2175"/>
      <c r="S125" s="2175"/>
      <c r="T125" s="2175"/>
      <c r="U125" s="2175"/>
      <c r="V125" s="2175"/>
      <c r="W125" s="2175"/>
      <c r="X125" s="2175"/>
      <c r="Y125" s="2175"/>
      <c r="Z125" s="2175"/>
      <c r="AA125" s="2175"/>
      <c r="AB125" s="2175"/>
      <c r="AC125" s="2175"/>
    </row>
    <row r="126" spans="1:29">
      <c r="A126" s="2194" t="s">
        <v>289</v>
      </c>
      <c r="B126" s="2195"/>
      <c r="C126" s="2195"/>
      <c r="D126" s="2196"/>
      <c r="E126" s="2192"/>
      <c r="F126" s="2175"/>
      <c r="G126" s="2175"/>
      <c r="H126" s="2175"/>
      <c r="I126" s="2175"/>
      <c r="J126" s="2175"/>
      <c r="K126" s="2175"/>
      <c r="L126" s="2175"/>
      <c r="M126" s="2175"/>
      <c r="N126" s="2175"/>
      <c r="O126" s="2175"/>
      <c r="P126" s="2175"/>
      <c r="Q126" s="2175"/>
      <c r="R126" s="2175"/>
      <c r="S126" s="2175"/>
      <c r="T126" s="2175"/>
      <c r="U126" s="2175"/>
      <c r="V126" s="2175"/>
      <c r="W126" s="2175"/>
      <c r="X126" s="2175"/>
      <c r="Y126" s="2175"/>
      <c r="Z126" s="2175"/>
      <c r="AA126" s="2175"/>
      <c r="AB126" s="2175"/>
      <c r="AC126" s="2175"/>
    </row>
    <row r="127" spans="1:29">
      <c r="A127" s="2197" t="s">
        <v>1919</v>
      </c>
      <c r="B127" s="2160"/>
      <c r="C127" s="2095">
        <v>57.4</v>
      </c>
      <c r="D127" s="2095">
        <v>63.1</v>
      </c>
      <c r="E127" s="2202">
        <v>51.7</v>
      </c>
      <c r="F127" s="2175"/>
      <c r="G127" s="2175"/>
      <c r="H127" s="2175"/>
      <c r="I127" s="2175"/>
      <c r="J127" s="2175"/>
      <c r="K127" s="2175"/>
      <c r="L127" s="2175"/>
      <c r="M127" s="2175"/>
      <c r="N127" s="2175"/>
      <c r="O127" s="2175"/>
      <c r="P127" s="2175"/>
      <c r="Q127" s="2175"/>
      <c r="R127" s="2175"/>
      <c r="S127" s="2175"/>
      <c r="T127" s="2175"/>
      <c r="U127" s="2175"/>
      <c r="V127" s="2175"/>
      <c r="W127" s="2175"/>
      <c r="X127" s="2175"/>
      <c r="Y127" s="2175"/>
      <c r="Z127" s="2175"/>
      <c r="AA127" s="2175"/>
      <c r="AB127" s="2175"/>
      <c r="AC127" s="2175"/>
    </row>
    <row r="128" spans="1:29">
      <c r="A128" s="2197" t="s">
        <v>1920</v>
      </c>
      <c r="B128" s="2160"/>
      <c r="C128" s="2095">
        <v>53</v>
      </c>
      <c r="D128" s="2095">
        <v>74</v>
      </c>
      <c r="E128" s="2202">
        <v>44.7</v>
      </c>
      <c r="F128" s="2175"/>
      <c r="G128" s="2175"/>
      <c r="H128" s="2175"/>
      <c r="I128" s="2175"/>
      <c r="J128" s="2175"/>
      <c r="K128" s="2175"/>
      <c r="L128" s="2175"/>
      <c r="M128" s="2175"/>
      <c r="N128" s="2175"/>
      <c r="O128" s="2175"/>
      <c r="P128" s="2175"/>
      <c r="Q128" s="2175"/>
      <c r="R128" s="2175"/>
      <c r="S128" s="2175"/>
      <c r="T128" s="2175"/>
      <c r="U128" s="2175"/>
      <c r="V128" s="2175"/>
      <c r="W128" s="2175"/>
      <c r="X128" s="2175"/>
      <c r="Y128" s="2175"/>
      <c r="Z128" s="2175"/>
      <c r="AA128" s="2175"/>
      <c r="AB128" s="2175"/>
      <c r="AC128" s="2175"/>
    </row>
    <row r="129" spans="1:29">
      <c r="A129" s="2197" t="s">
        <v>1921</v>
      </c>
      <c r="B129" s="2160"/>
      <c r="C129" s="2095">
        <v>66.599999999999994</v>
      </c>
      <c r="D129" s="2202">
        <v>76.599999999999994</v>
      </c>
      <c r="E129" s="2202">
        <v>59.5</v>
      </c>
      <c r="F129" s="2175"/>
      <c r="G129" s="2175"/>
      <c r="H129" s="2175"/>
      <c r="I129" s="2175"/>
      <c r="J129" s="2175"/>
      <c r="K129" s="2175"/>
      <c r="L129" s="2175"/>
      <c r="M129" s="2175"/>
      <c r="N129" s="2175"/>
      <c r="O129" s="2175"/>
      <c r="P129" s="2175"/>
      <c r="Q129" s="2175"/>
      <c r="R129" s="2175"/>
      <c r="S129" s="2175"/>
      <c r="T129" s="2175"/>
      <c r="U129" s="2175"/>
      <c r="V129" s="2175"/>
      <c r="W129" s="2175"/>
      <c r="X129" s="2175"/>
      <c r="Y129" s="2175"/>
      <c r="Z129" s="2175"/>
      <c r="AA129" s="2175"/>
      <c r="AB129" s="2175"/>
      <c r="AC129" s="2175"/>
    </row>
    <row r="130" spans="1:29">
      <c r="A130" s="2197" t="s">
        <v>1922</v>
      </c>
      <c r="B130" s="2160"/>
      <c r="C130" s="2095">
        <v>53.7</v>
      </c>
      <c r="D130" s="2202">
        <v>78.5</v>
      </c>
      <c r="E130" s="2202">
        <v>43.7</v>
      </c>
      <c r="F130" s="2175"/>
      <c r="G130" s="2175"/>
      <c r="H130" s="2175"/>
      <c r="I130" s="2175"/>
      <c r="J130" s="2175"/>
      <c r="K130" s="2175"/>
      <c r="L130" s="2175"/>
      <c r="M130" s="2175"/>
      <c r="N130" s="2175"/>
      <c r="O130" s="2175"/>
      <c r="P130" s="2175"/>
      <c r="Q130" s="2175"/>
      <c r="R130" s="2175"/>
      <c r="S130" s="2175"/>
      <c r="T130" s="2175"/>
      <c r="U130" s="2175"/>
      <c r="V130" s="2175"/>
      <c r="W130" s="2175"/>
      <c r="X130" s="2175"/>
      <c r="Y130" s="2175"/>
      <c r="Z130" s="2175"/>
      <c r="AA130" s="2175"/>
      <c r="AB130" s="2175"/>
      <c r="AC130" s="2175"/>
    </row>
    <row r="131" spans="1:29">
      <c r="A131" s="2198" t="s">
        <v>1923</v>
      </c>
      <c r="B131" s="2160"/>
      <c r="C131" s="2095">
        <v>48.3</v>
      </c>
      <c r="D131" s="2095">
        <v>54.1</v>
      </c>
      <c r="E131" s="2202">
        <v>38.799999999999997</v>
      </c>
      <c r="F131" s="2175"/>
      <c r="G131" s="2175"/>
      <c r="H131" s="2175"/>
      <c r="I131" s="2175"/>
      <c r="J131" s="2175"/>
      <c r="K131" s="2175"/>
      <c r="L131" s="2175"/>
      <c r="M131" s="2175"/>
      <c r="N131" s="2175"/>
      <c r="O131" s="2175"/>
      <c r="P131" s="2175"/>
      <c r="Q131" s="2175"/>
      <c r="R131" s="2175"/>
      <c r="S131" s="2175"/>
      <c r="T131" s="2175"/>
      <c r="U131" s="2175"/>
      <c r="V131" s="2175"/>
      <c r="W131" s="2175"/>
      <c r="X131" s="2175"/>
      <c r="Y131" s="2175"/>
      <c r="Z131" s="2175"/>
      <c r="AA131" s="2175"/>
      <c r="AB131" s="2175"/>
      <c r="AC131" s="2175"/>
    </row>
    <row r="132" spans="1:29">
      <c r="A132" s="2199" t="s">
        <v>290</v>
      </c>
      <c r="B132" s="2200"/>
      <c r="C132" s="2201"/>
      <c r="D132" s="2201"/>
      <c r="E132" s="2202"/>
      <c r="F132" s="2175"/>
      <c r="G132" s="2175"/>
      <c r="H132" s="2175"/>
      <c r="I132" s="2175"/>
      <c r="J132" s="2175"/>
      <c r="K132" s="2175"/>
      <c r="L132" s="2175"/>
      <c r="M132" s="2175"/>
      <c r="N132" s="2175"/>
      <c r="O132" s="2175"/>
      <c r="P132" s="2175"/>
      <c r="Q132" s="2175"/>
      <c r="R132" s="2175"/>
      <c r="S132" s="2175"/>
      <c r="T132" s="2175"/>
      <c r="U132" s="2175"/>
      <c r="V132" s="2175"/>
      <c r="W132" s="2175"/>
      <c r="X132" s="2175"/>
      <c r="Y132" s="2175"/>
      <c r="Z132" s="2175"/>
      <c r="AA132" s="2175"/>
      <c r="AB132" s="2175"/>
      <c r="AC132" s="2175"/>
    </row>
    <row r="133" spans="1:29">
      <c r="A133" s="2197" t="s">
        <v>1924</v>
      </c>
      <c r="B133" s="2192"/>
      <c r="C133" s="2202">
        <v>48.9</v>
      </c>
      <c r="D133" s="2202">
        <v>60.3</v>
      </c>
      <c r="E133" s="2202">
        <v>41.9</v>
      </c>
      <c r="F133" s="2175"/>
      <c r="G133" s="2175"/>
      <c r="H133" s="2175"/>
      <c r="I133" s="2175"/>
      <c r="J133" s="2175"/>
      <c r="K133" s="2175"/>
      <c r="L133" s="2175"/>
      <c r="M133" s="2175"/>
      <c r="N133" s="2175"/>
      <c r="O133" s="2175"/>
      <c r="P133" s="2175"/>
      <c r="Q133" s="2175"/>
      <c r="R133" s="2175"/>
      <c r="S133" s="2175"/>
      <c r="T133" s="2175"/>
      <c r="U133" s="2175"/>
      <c r="V133" s="2175"/>
      <c r="W133" s="2175"/>
      <c r="X133" s="2175"/>
      <c r="Y133" s="2175"/>
      <c r="Z133" s="2175"/>
      <c r="AA133" s="2175"/>
      <c r="AB133" s="2175"/>
      <c r="AC133" s="2175"/>
    </row>
    <row r="134" spans="1:29">
      <c r="A134" s="2197" t="s">
        <v>1925</v>
      </c>
      <c r="B134" s="2192"/>
      <c r="C134" s="2202">
        <v>61.6</v>
      </c>
      <c r="D134" s="2202">
        <v>72.5</v>
      </c>
      <c r="E134" s="2202">
        <v>53.3</v>
      </c>
      <c r="F134" s="2175"/>
      <c r="G134" s="2175"/>
      <c r="H134" s="2175"/>
      <c r="I134" s="2175"/>
      <c r="J134" s="2175"/>
      <c r="K134" s="2175"/>
      <c r="L134" s="2175"/>
      <c r="M134" s="2175"/>
      <c r="N134" s="2175"/>
      <c r="O134" s="2175"/>
      <c r="P134" s="2175"/>
      <c r="Q134" s="2175"/>
      <c r="R134" s="2175"/>
      <c r="S134" s="2175"/>
      <c r="T134" s="2175"/>
      <c r="U134" s="2175"/>
      <c r="V134" s="2175"/>
      <c r="W134" s="2175"/>
      <c r="X134" s="2175"/>
      <c r="Y134" s="2175"/>
      <c r="Z134" s="2175"/>
      <c r="AA134" s="2175"/>
      <c r="AB134" s="2175"/>
      <c r="AC134" s="2175"/>
    </row>
    <row r="135" spans="1:29">
      <c r="A135" s="2199" t="s">
        <v>155</v>
      </c>
      <c r="B135" s="2192"/>
      <c r="C135" s="2202"/>
      <c r="D135" s="2202"/>
      <c r="E135" s="2202"/>
      <c r="F135" s="2175"/>
      <c r="G135" s="2175"/>
      <c r="H135" s="2175"/>
      <c r="I135" s="2175"/>
      <c r="J135" s="2175"/>
      <c r="K135" s="2175"/>
      <c r="L135" s="2175"/>
      <c r="M135" s="2175"/>
      <c r="N135" s="2175"/>
      <c r="O135" s="2175"/>
      <c r="P135" s="2175"/>
      <c r="Q135" s="2175"/>
      <c r="R135" s="2175"/>
      <c r="S135" s="2175"/>
      <c r="T135" s="2175"/>
      <c r="U135" s="2175"/>
      <c r="V135" s="2175"/>
      <c r="W135" s="2175"/>
      <c r="X135" s="2175"/>
      <c r="Y135" s="2175"/>
      <c r="Z135" s="2175"/>
      <c r="AA135" s="2175"/>
      <c r="AB135" s="2175"/>
      <c r="AC135" s="2175"/>
    </row>
    <row r="136" spans="1:29">
      <c r="A136" s="2197" t="s">
        <v>1926</v>
      </c>
      <c r="B136" s="2192"/>
      <c r="C136" s="2209" t="s">
        <v>1746</v>
      </c>
      <c r="D136" s="2209" t="s">
        <v>1746</v>
      </c>
      <c r="E136" s="2209" t="s">
        <v>1746</v>
      </c>
      <c r="F136" s="2175"/>
      <c r="G136" s="2175"/>
      <c r="H136" s="2175"/>
      <c r="I136" s="2175"/>
      <c r="J136" s="2175"/>
      <c r="K136" s="2175"/>
      <c r="L136" s="2175"/>
      <c r="M136" s="2175"/>
      <c r="N136" s="2175"/>
      <c r="O136" s="2175"/>
      <c r="P136" s="2175"/>
      <c r="Q136" s="2175"/>
      <c r="R136" s="2175"/>
      <c r="S136" s="2175"/>
      <c r="T136" s="2175"/>
      <c r="U136" s="2175"/>
      <c r="V136" s="2175"/>
      <c r="W136" s="2175"/>
      <c r="X136" s="2175"/>
      <c r="Y136" s="2175"/>
      <c r="Z136" s="2175"/>
      <c r="AA136" s="2175"/>
      <c r="AB136" s="2175"/>
      <c r="AC136" s="2175"/>
    </row>
    <row r="137" spans="1:29">
      <c r="A137" s="2197" t="s">
        <v>1927</v>
      </c>
      <c r="B137" s="2192"/>
      <c r="C137" s="2202">
        <v>50.6</v>
      </c>
      <c r="D137" s="2202">
        <v>66.599999999999994</v>
      </c>
      <c r="E137" s="2202">
        <v>41.2</v>
      </c>
      <c r="F137" s="2175"/>
      <c r="G137" s="2175"/>
      <c r="H137" s="2175"/>
      <c r="I137" s="2175"/>
      <c r="J137" s="2175"/>
      <c r="K137" s="2175"/>
      <c r="L137" s="2175"/>
      <c r="M137" s="2175"/>
      <c r="N137" s="2175"/>
      <c r="O137" s="2175"/>
      <c r="P137" s="2175"/>
      <c r="Q137" s="2175"/>
      <c r="R137" s="2175"/>
      <c r="S137" s="2175"/>
      <c r="T137" s="2175"/>
      <c r="U137" s="2175"/>
      <c r="V137" s="2175"/>
      <c r="W137" s="2175"/>
      <c r="X137" s="2175"/>
      <c r="Y137" s="2175"/>
      <c r="Z137" s="2175"/>
      <c r="AA137" s="2175"/>
      <c r="AB137" s="2175"/>
      <c r="AC137" s="2175"/>
    </row>
    <row r="138" spans="1:29">
      <c r="A138" s="2203" t="s">
        <v>1928</v>
      </c>
      <c r="B138" s="2204"/>
      <c r="C138" s="2212">
        <v>50.6</v>
      </c>
      <c r="D138" s="2212">
        <v>75.7</v>
      </c>
      <c r="E138" s="2212">
        <v>36.4</v>
      </c>
      <c r="F138" s="2175"/>
      <c r="G138" s="2175"/>
      <c r="H138" s="2175"/>
      <c r="I138" s="2175"/>
      <c r="J138" s="2175"/>
      <c r="K138" s="2175"/>
      <c r="L138" s="2175"/>
      <c r="M138" s="2175"/>
      <c r="N138" s="2175"/>
      <c r="O138" s="2175"/>
      <c r="P138" s="2175"/>
      <c r="Q138" s="2175"/>
      <c r="R138" s="2175"/>
      <c r="S138" s="2175"/>
      <c r="T138" s="2175"/>
      <c r="U138" s="2175"/>
      <c r="V138" s="2175"/>
      <c r="W138" s="2175"/>
      <c r="X138" s="2175"/>
      <c r="Y138" s="2175"/>
      <c r="Z138" s="2175"/>
      <c r="AA138" s="2175"/>
      <c r="AB138" s="2175"/>
      <c r="AC138" s="2175"/>
    </row>
    <row r="139" spans="1:29">
      <c r="A139" s="2186" t="s">
        <v>1915</v>
      </c>
      <c r="B139" s="1707"/>
      <c r="C139" s="1707"/>
      <c r="D139" s="1707"/>
      <c r="E139" s="1707"/>
      <c r="F139" s="2175"/>
      <c r="G139" s="2175"/>
      <c r="H139" s="2175"/>
      <c r="I139" s="2175"/>
      <c r="J139" s="2175"/>
      <c r="K139" s="2175"/>
      <c r="L139" s="2175"/>
      <c r="M139" s="2175"/>
      <c r="N139" s="2175"/>
      <c r="O139" s="2175"/>
      <c r="P139" s="2175"/>
      <c r="Q139" s="2175"/>
      <c r="R139" s="2175"/>
      <c r="S139" s="2175"/>
      <c r="T139" s="2175"/>
      <c r="U139" s="2175"/>
      <c r="V139" s="2175"/>
      <c r="W139" s="2175"/>
      <c r="X139" s="2175"/>
      <c r="Y139" s="2175"/>
      <c r="Z139" s="2175"/>
      <c r="AA139" s="2175"/>
      <c r="AB139" s="2175"/>
      <c r="AC139" s="2175"/>
    </row>
    <row r="140" spans="1:29">
      <c r="A140" s="2058"/>
    </row>
    <row r="141" spans="1:29">
      <c r="A141" s="1810" t="s">
        <v>1938</v>
      </c>
      <c r="B141" s="1773"/>
    </row>
    <row r="142" spans="1:29">
      <c r="A142" s="2091" t="s">
        <v>481</v>
      </c>
    </row>
    <row r="143" spans="1:29">
      <c r="A143" s="2225" t="s">
        <v>1939</v>
      </c>
      <c r="B143" s="1786">
        <v>2005</v>
      </c>
      <c r="C143" s="1786">
        <v>2008</v>
      </c>
      <c r="D143" s="1786">
        <v>2009</v>
      </c>
      <c r="E143" s="2193">
        <v>2010</v>
      </c>
    </row>
    <row r="144" spans="1:29">
      <c r="A144" s="2054" t="s">
        <v>285</v>
      </c>
      <c r="B144" s="1789">
        <v>262539</v>
      </c>
      <c r="C144" s="1789">
        <v>156674</v>
      </c>
      <c r="D144" s="2226">
        <v>185869.69</v>
      </c>
      <c r="E144" s="2227">
        <v>219022</v>
      </c>
    </row>
    <row r="145" spans="1:23">
      <c r="A145" s="2228" t="s">
        <v>1940</v>
      </c>
      <c r="B145" s="2229">
        <v>103516</v>
      </c>
      <c r="C145" s="2229">
        <v>45619</v>
      </c>
      <c r="D145" s="2229">
        <v>76640.89</v>
      </c>
      <c r="E145" s="2230">
        <v>153500</v>
      </c>
    </row>
    <row r="146" spans="1:23">
      <c r="A146" s="2228" t="s">
        <v>1941</v>
      </c>
      <c r="B146" s="2231" t="s">
        <v>1056</v>
      </c>
      <c r="C146" s="2231" t="s">
        <v>1056</v>
      </c>
      <c r="D146" s="2231" t="s">
        <v>1056</v>
      </c>
      <c r="E146" s="2230">
        <v>52790</v>
      </c>
    </row>
    <row r="147" spans="1:23">
      <c r="A147" s="2228" t="s">
        <v>1942</v>
      </c>
      <c r="B147" s="2231" t="s">
        <v>1468</v>
      </c>
      <c r="C147" s="2231" t="s">
        <v>1468</v>
      </c>
      <c r="D147" s="2231" t="s">
        <v>1468</v>
      </c>
      <c r="E147" s="2230">
        <v>74</v>
      </c>
    </row>
    <row r="148" spans="1:23">
      <c r="A148" s="2228" t="s">
        <v>1943</v>
      </c>
      <c r="B148" s="2232">
        <v>10040</v>
      </c>
      <c r="C148" s="2232">
        <v>11506</v>
      </c>
      <c r="D148" s="2232">
        <v>11271</v>
      </c>
      <c r="E148" s="2230">
        <v>12318</v>
      </c>
    </row>
    <row r="149" spans="1:23">
      <c r="A149" s="2228" t="s">
        <v>1944</v>
      </c>
      <c r="B149" s="2232">
        <v>148743</v>
      </c>
      <c r="C149" s="2232">
        <v>99349</v>
      </c>
      <c r="D149" s="2232">
        <v>97780</v>
      </c>
      <c r="E149" s="2233" t="s">
        <v>1056</v>
      </c>
    </row>
    <row r="150" spans="1:23">
      <c r="A150" s="2228" t="s">
        <v>1945</v>
      </c>
      <c r="B150" s="2234">
        <v>240</v>
      </c>
      <c r="C150" s="2234">
        <v>200</v>
      </c>
      <c r="D150" s="2234">
        <v>177.8</v>
      </c>
      <c r="E150" s="2235">
        <v>340</v>
      </c>
    </row>
    <row r="151" spans="1:23">
      <c r="A151" s="1741" t="s">
        <v>835</v>
      </c>
      <c r="B151" s="2236"/>
      <c r="C151" s="2236"/>
      <c r="D151" s="2236"/>
      <c r="E151" s="2236"/>
    </row>
    <row r="152" spans="1:23">
      <c r="A152" s="2237" t="s">
        <v>1946</v>
      </c>
      <c r="B152" s="2236"/>
      <c r="C152" s="2236"/>
      <c r="D152" s="2236"/>
      <c r="E152" s="2236"/>
    </row>
    <row r="153" spans="1:23">
      <c r="A153" s="2237" t="s">
        <v>1947</v>
      </c>
      <c r="B153" s="2236"/>
      <c r="C153" s="2236"/>
      <c r="D153" s="2236"/>
      <c r="E153" s="2236"/>
    </row>
    <row r="154" spans="1:23">
      <c r="B154" s="1812"/>
      <c r="C154" s="1812"/>
      <c r="D154" s="1812"/>
      <c r="E154" s="1812"/>
    </row>
    <row r="155" spans="1:23" ht="14.25" customHeight="1" thickBot="1">
      <c r="A155" s="1810" t="s">
        <v>1948</v>
      </c>
    </row>
    <row r="156" spans="1:23" ht="15.75" thickBot="1">
      <c r="A156" s="1720" t="s">
        <v>481</v>
      </c>
      <c r="H156" s="2238" t="s">
        <v>675</v>
      </c>
      <c r="I156" s="2239" t="s">
        <v>1949</v>
      </c>
      <c r="J156" s="2239" t="s">
        <v>1943</v>
      </c>
      <c r="K156" s="2239" t="s">
        <v>1944</v>
      </c>
      <c r="L156" s="2239" t="s">
        <v>1940</v>
      </c>
      <c r="M156" s="2239" t="s">
        <v>318</v>
      </c>
    </row>
    <row r="157" spans="1:23" ht="15.75" thickBot="1">
      <c r="A157" s="2225" t="s">
        <v>1939</v>
      </c>
      <c r="B157" s="1786">
        <v>2005</v>
      </c>
      <c r="C157" s="1786">
        <v>2008</v>
      </c>
      <c r="D157" s="1786">
        <v>2009</v>
      </c>
      <c r="E157" s="2193">
        <v>2010</v>
      </c>
      <c r="H157" s="2240">
        <v>249947</v>
      </c>
      <c r="I157" s="2241">
        <v>184</v>
      </c>
      <c r="J157" s="2241">
        <v>9536</v>
      </c>
      <c r="K157" s="2241">
        <v>125053</v>
      </c>
      <c r="L157" s="2241">
        <v>115174</v>
      </c>
      <c r="M157" s="2242">
        <v>2002</v>
      </c>
    </row>
    <row r="158" spans="1:23" ht="15.75" thickBot="1">
      <c r="A158" s="2054" t="s">
        <v>285</v>
      </c>
      <c r="B158" s="1789">
        <v>56225</v>
      </c>
      <c r="C158" s="1789">
        <v>52755</v>
      </c>
      <c r="D158" s="1789">
        <v>54781.820000000007</v>
      </c>
      <c r="E158" s="2243">
        <v>58901</v>
      </c>
      <c r="H158" s="2240">
        <v>308984</v>
      </c>
      <c r="I158" s="2241">
        <v>210</v>
      </c>
      <c r="J158" s="2241">
        <v>10159</v>
      </c>
      <c r="K158" s="2241">
        <v>145979</v>
      </c>
      <c r="L158" s="2241">
        <v>152636</v>
      </c>
      <c r="M158" s="2242">
        <v>2003</v>
      </c>
      <c r="O158" s="2240">
        <v>262539</v>
      </c>
      <c r="P158" s="2240">
        <v>267739</v>
      </c>
      <c r="Q158" s="2240">
        <v>212722</v>
      </c>
      <c r="R158" s="2240">
        <v>156674</v>
      </c>
      <c r="T158" s="1812">
        <v>1399484</v>
      </c>
      <c r="U158" s="1812">
        <v>1440959</v>
      </c>
      <c r="V158" s="1812">
        <v>1505488</v>
      </c>
      <c r="W158" s="1812">
        <v>1572906</v>
      </c>
    </row>
    <row r="159" spans="1:23" ht="15.75" thickBot="1">
      <c r="A159" s="2228" t="s">
        <v>1940</v>
      </c>
      <c r="B159" s="2229">
        <v>16655</v>
      </c>
      <c r="C159" s="2229">
        <v>15045</v>
      </c>
      <c r="D159" s="2229">
        <v>17669.689999999999</v>
      </c>
      <c r="E159" s="2244">
        <v>29288</v>
      </c>
      <c r="H159" s="2240"/>
      <c r="I159" s="2241"/>
      <c r="J159" s="2241"/>
      <c r="K159" s="2241"/>
      <c r="L159" s="2241"/>
      <c r="M159" s="2242"/>
      <c r="O159" s="2242"/>
      <c r="P159" s="2242"/>
      <c r="Q159" s="2242"/>
      <c r="R159" s="2242"/>
    </row>
    <row r="160" spans="1:23" ht="15.75" thickBot="1">
      <c r="A160" s="2228" t="s">
        <v>1941</v>
      </c>
      <c r="B160" s="2231" t="s">
        <v>1056</v>
      </c>
      <c r="C160" s="2231" t="s">
        <v>1056</v>
      </c>
      <c r="D160" s="2231" t="s">
        <v>1056</v>
      </c>
      <c r="E160" s="2244">
        <v>2336</v>
      </c>
      <c r="H160" s="2240"/>
      <c r="I160" s="2241"/>
      <c r="J160" s="2241"/>
      <c r="K160" s="2241"/>
      <c r="L160" s="2241"/>
      <c r="M160" s="2242"/>
      <c r="O160" s="2242"/>
      <c r="P160" s="2242"/>
      <c r="Q160" s="2242"/>
      <c r="R160" s="2242"/>
    </row>
    <row r="161" spans="1:28" ht="15.75" thickBot="1">
      <c r="A161" s="2228" t="s">
        <v>1950</v>
      </c>
      <c r="B161" s="2231" t="s">
        <v>1468</v>
      </c>
      <c r="C161" s="2231" t="s">
        <v>1468</v>
      </c>
      <c r="D161" s="2231" t="s">
        <v>1468</v>
      </c>
      <c r="E161" s="2245">
        <v>802</v>
      </c>
      <c r="H161" s="2240">
        <v>371328</v>
      </c>
      <c r="I161" s="2241">
        <v>194</v>
      </c>
      <c r="J161" s="2241">
        <v>10693</v>
      </c>
      <c r="K161" s="2241">
        <v>210019</v>
      </c>
      <c r="L161" s="2241">
        <v>150422</v>
      </c>
      <c r="M161" s="2242">
        <v>2004</v>
      </c>
      <c r="O161" s="2241">
        <v>240</v>
      </c>
      <c r="P161" s="2241">
        <v>239</v>
      </c>
      <c r="Q161" s="2241">
        <v>212</v>
      </c>
      <c r="R161" s="2241">
        <v>200</v>
      </c>
      <c r="T161" s="1812">
        <v>1399484</v>
      </c>
      <c r="U161" s="1812">
        <v>1440959</v>
      </c>
      <c r="V161" s="1812">
        <v>1505488</v>
      </c>
      <c r="W161" s="1812">
        <v>1572906</v>
      </c>
    </row>
    <row r="162" spans="1:28" ht="15.75" thickBot="1">
      <c r="A162" s="2228" t="s">
        <v>1943</v>
      </c>
      <c r="B162" s="2232">
        <v>17795</v>
      </c>
      <c r="C162" s="2232">
        <v>20253</v>
      </c>
      <c r="D162" s="2232">
        <v>20031.13</v>
      </c>
      <c r="E162" s="2245">
        <v>23430</v>
      </c>
      <c r="H162" s="2240">
        <v>262539</v>
      </c>
      <c r="I162" s="2241">
        <v>240</v>
      </c>
      <c r="J162" s="2241">
        <v>10040</v>
      </c>
      <c r="K162" s="2241">
        <v>148743</v>
      </c>
      <c r="L162" s="2241">
        <v>103516</v>
      </c>
      <c r="M162" s="2242">
        <v>2005</v>
      </c>
      <c r="O162" s="2241">
        <v>10040</v>
      </c>
      <c r="P162" s="2241">
        <v>10185</v>
      </c>
      <c r="Q162" s="2241">
        <v>10075</v>
      </c>
      <c r="R162" s="2241">
        <v>11506</v>
      </c>
      <c r="T162" s="1812">
        <v>1399484</v>
      </c>
      <c r="U162" s="1812">
        <v>1440959</v>
      </c>
      <c r="V162" s="1812">
        <v>1505488</v>
      </c>
      <c r="W162" s="1812">
        <v>1572906</v>
      </c>
    </row>
    <row r="163" spans="1:28" ht="15.75" thickBot="1">
      <c r="A163" s="2228" t="s">
        <v>1944</v>
      </c>
      <c r="B163" s="2232">
        <v>20263</v>
      </c>
      <c r="C163" s="2232">
        <v>16004</v>
      </c>
      <c r="D163" s="2232">
        <v>15696</v>
      </c>
      <c r="E163" s="2233" t="s">
        <v>1056</v>
      </c>
      <c r="H163" s="2240">
        <v>267739</v>
      </c>
      <c r="I163" s="2241">
        <v>239</v>
      </c>
      <c r="J163" s="2241">
        <v>10185</v>
      </c>
      <c r="K163" s="2241">
        <v>153900</v>
      </c>
      <c r="L163" s="2241">
        <v>103415</v>
      </c>
      <c r="M163" s="2242">
        <v>2006</v>
      </c>
      <c r="O163" s="2241">
        <v>148743</v>
      </c>
      <c r="P163" s="2241">
        <v>153900</v>
      </c>
      <c r="Q163" s="2241">
        <v>114045</v>
      </c>
      <c r="R163" s="2241">
        <v>99349</v>
      </c>
      <c r="T163" s="1812">
        <v>1399484</v>
      </c>
      <c r="U163" s="1812">
        <v>1440959</v>
      </c>
      <c r="V163" s="1812">
        <v>1505488</v>
      </c>
      <c r="W163" s="1812">
        <v>1572906</v>
      </c>
    </row>
    <row r="164" spans="1:28">
      <c r="A164" s="2228" t="s">
        <v>1945</v>
      </c>
      <c r="B164" s="2234">
        <v>1512</v>
      </c>
      <c r="C164" s="2234">
        <v>1453</v>
      </c>
      <c r="D164" s="2234">
        <v>1385</v>
      </c>
      <c r="E164" s="2235">
        <v>3045</v>
      </c>
      <c r="F164" s="2246"/>
      <c r="G164" s="2246"/>
      <c r="H164" s="2247">
        <v>212722</v>
      </c>
      <c r="I164" s="2248">
        <v>212</v>
      </c>
      <c r="J164" s="2248">
        <v>10075</v>
      </c>
      <c r="K164" s="2248">
        <v>114045</v>
      </c>
      <c r="L164" s="2248">
        <v>88390</v>
      </c>
      <c r="M164" s="2249">
        <v>2007</v>
      </c>
      <c r="N164" s="2246"/>
      <c r="O164" s="2248">
        <v>103516</v>
      </c>
      <c r="P164" s="2248">
        <v>103415</v>
      </c>
      <c r="Q164" s="2248">
        <v>88390</v>
      </c>
      <c r="R164" s="2248">
        <v>45619</v>
      </c>
      <c r="S164" s="2246"/>
      <c r="T164" s="2246">
        <v>1399484</v>
      </c>
      <c r="U164" s="2246">
        <v>1440959</v>
      </c>
      <c r="V164" s="2246">
        <v>1505488</v>
      </c>
      <c r="W164" s="2246">
        <v>1572906</v>
      </c>
      <c r="X164" s="2246"/>
      <c r="Y164" s="2246"/>
      <c r="Z164" s="2246"/>
      <c r="AA164" s="2246"/>
      <c r="AB164" s="2246"/>
    </row>
    <row r="165" spans="1:28" ht="15.75" thickBot="1">
      <c r="A165" s="1741" t="s">
        <v>835</v>
      </c>
      <c r="B165" s="2250"/>
      <c r="C165" s="2250"/>
      <c r="D165" s="2250"/>
      <c r="E165" s="2251"/>
      <c r="H165" s="2240">
        <v>156674</v>
      </c>
      <c r="I165" s="2241">
        <v>200</v>
      </c>
      <c r="J165" s="2241">
        <v>11506</v>
      </c>
      <c r="K165" s="2241">
        <v>99349</v>
      </c>
      <c r="L165" s="2241">
        <v>45619</v>
      </c>
      <c r="M165" s="2242">
        <v>2008</v>
      </c>
      <c r="O165" s="2242"/>
      <c r="P165" s="2242"/>
      <c r="Q165" s="2242"/>
      <c r="R165" s="2242"/>
    </row>
    <row r="166" spans="1:28">
      <c r="A166" s="2237" t="s">
        <v>1946</v>
      </c>
      <c r="B166" s="2250"/>
      <c r="C166" s="2250"/>
      <c r="D166" s="2250"/>
      <c r="E166" s="2251"/>
      <c r="H166" s="2252"/>
      <c r="I166" s="2253"/>
      <c r="J166" s="2253"/>
      <c r="K166" s="2253"/>
      <c r="L166" s="2253"/>
      <c r="M166" s="2252"/>
      <c r="O166" s="2252"/>
      <c r="P166" s="2252"/>
      <c r="Q166" s="2252"/>
      <c r="R166" s="2252"/>
    </row>
    <row r="167" spans="1:28">
      <c r="A167" s="2237" t="s">
        <v>1947</v>
      </c>
      <c r="B167" s="2250"/>
      <c r="C167" s="2250"/>
      <c r="D167" s="2250"/>
      <c r="E167" s="2251"/>
      <c r="H167" s="2252"/>
      <c r="I167" s="2253"/>
      <c r="J167" s="2253"/>
      <c r="K167" s="2253"/>
      <c r="L167" s="2253"/>
      <c r="M167" s="2252"/>
      <c r="O167" s="2252"/>
      <c r="P167" s="2252"/>
      <c r="Q167" s="2252"/>
      <c r="R167" s="2252"/>
    </row>
    <row r="168" spans="1:28">
      <c r="A168" s="2254"/>
      <c r="B168" s="2250"/>
      <c r="C168" s="2250"/>
      <c r="D168" s="2250"/>
      <c r="E168" s="2251"/>
      <c r="H168" s="2252"/>
      <c r="I168" s="2253"/>
      <c r="J168" s="2253"/>
      <c r="K168" s="2253"/>
      <c r="L168" s="2253"/>
      <c r="M168" s="2252"/>
      <c r="O168" s="2252"/>
      <c r="P168" s="2252"/>
      <c r="Q168" s="2252"/>
      <c r="R168" s="2252"/>
    </row>
    <row r="169" spans="1:28">
      <c r="A169" s="1717" t="s">
        <v>1951</v>
      </c>
      <c r="H169" s="2252"/>
      <c r="I169" s="2253"/>
      <c r="J169" s="2253"/>
      <c r="K169" s="2253"/>
      <c r="L169" s="2253"/>
      <c r="M169" s="2252"/>
      <c r="O169" s="2252"/>
      <c r="P169" s="2252"/>
      <c r="Q169" s="2252"/>
      <c r="R169" s="2252"/>
    </row>
    <row r="170" spans="1:28">
      <c r="A170" s="2091" t="s">
        <v>481</v>
      </c>
      <c r="E170" s="2041"/>
      <c r="H170" s="2252"/>
      <c r="I170" s="2253"/>
      <c r="J170" s="2253"/>
      <c r="K170" s="2253"/>
      <c r="L170" s="2253"/>
      <c r="M170" s="2252"/>
      <c r="O170" s="2252"/>
      <c r="P170" s="2252"/>
      <c r="Q170" s="2252"/>
      <c r="R170" s="2252"/>
    </row>
    <row r="171" spans="1:28">
      <c r="A171" s="2225" t="s">
        <v>1939</v>
      </c>
      <c r="B171" s="1786">
        <v>2005</v>
      </c>
      <c r="C171" s="1786">
        <v>2008</v>
      </c>
      <c r="D171" s="1786">
        <v>2009</v>
      </c>
      <c r="E171" s="2193">
        <v>2010</v>
      </c>
      <c r="H171" s="2252"/>
      <c r="I171" s="2253"/>
      <c r="J171" s="2253"/>
      <c r="K171" s="2253"/>
      <c r="L171" s="2253"/>
      <c r="M171" s="2252"/>
      <c r="O171" s="2252"/>
      <c r="P171" s="2252"/>
      <c r="Q171" s="2252"/>
      <c r="R171" s="2252"/>
    </row>
    <row r="172" spans="1:28" ht="17.25" customHeight="1">
      <c r="A172" s="2054" t="s">
        <v>285</v>
      </c>
      <c r="B172" s="1789">
        <v>64915</v>
      </c>
      <c r="C172" s="1789">
        <v>65475</v>
      </c>
      <c r="D172" s="1789">
        <v>57999.01</v>
      </c>
      <c r="E172" s="2255">
        <v>62170</v>
      </c>
    </row>
    <row r="173" spans="1:28" ht="17.25" customHeight="1">
      <c r="A173" s="2228" t="s">
        <v>1940</v>
      </c>
      <c r="B173" s="2229">
        <v>47490</v>
      </c>
      <c r="C173" s="2229">
        <v>50404</v>
      </c>
      <c r="D173" s="2229">
        <v>42834.91</v>
      </c>
      <c r="E173" s="2229">
        <v>51464</v>
      </c>
    </row>
    <row r="174" spans="1:28" ht="15.75" thickBot="1">
      <c r="A174" s="2228" t="s">
        <v>1952</v>
      </c>
      <c r="B174" s="2231" t="s">
        <v>1056</v>
      </c>
      <c r="C174" s="2231" t="s">
        <v>1056</v>
      </c>
      <c r="D174" s="2231" t="s">
        <v>1056</v>
      </c>
      <c r="E174" s="2229">
        <v>1166</v>
      </c>
      <c r="H174" s="2240"/>
      <c r="I174" s="2241"/>
      <c r="J174" s="2241"/>
      <c r="K174" s="2241"/>
      <c r="L174" s="2241"/>
      <c r="M174" s="2242"/>
      <c r="O174" s="2242"/>
      <c r="P174" s="2242"/>
      <c r="Q174" s="2242"/>
      <c r="R174" s="2242"/>
    </row>
    <row r="175" spans="1:28">
      <c r="A175" s="2228" t="s">
        <v>1943</v>
      </c>
      <c r="B175" s="2229">
        <v>8222</v>
      </c>
      <c r="C175" s="2229">
        <v>8310</v>
      </c>
      <c r="D175" s="2229">
        <v>8342.85</v>
      </c>
      <c r="E175" s="2229">
        <v>7808</v>
      </c>
      <c r="O175" s="1812">
        <f t="shared" ref="O175:R175" si="0">O161/T161</f>
        <v>1.7149177839832395E-4</v>
      </c>
      <c r="P175" s="1812">
        <f t="shared" si="0"/>
        <v>1.6586176289540508E-4</v>
      </c>
      <c r="Q175" s="1812">
        <f t="shared" si="0"/>
        <v>1.4081812674694185E-4</v>
      </c>
      <c r="R175" s="1812">
        <f t="shared" si="0"/>
        <v>1.271531801646125E-4</v>
      </c>
    </row>
    <row r="176" spans="1:28">
      <c r="A176" s="2228" t="s">
        <v>1944</v>
      </c>
      <c r="B176" s="2232">
        <v>8503</v>
      </c>
      <c r="C176" s="2232">
        <v>5978</v>
      </c>
      <c r="D176" s="2232">
        <v>6206</v>
      </c>
      <c r="E176" s="2231" t="s">
        <v>1056</v>
      </c>
    </row>
    <row r="177" spans="1:37">
      <c r="A177" s="2228" t="s">
        <v>1945</v>
      </c>
      <c r="B177" s="2234">
        <v>700</v>
      </c>
      <c r="C177" s="2234">
        <v>783</v>
      </c>
      <c r="D177" s="2234">
        <v>615.25</v>
      </c>
      <c r="E177" s="2234">
        <v>1732</v>
      </c>
      <c r="O177" s="1812">
        <f t="shared" ref="O177:R178" si="1">O162/T162</f>
        <v>7.1740727296632188E-3</v>
      </c>
      <c r="P177" s="1812">
        <f t="shared" si="1"/>
        <v>7.0682094355217599E-3</v>
      </c>
      <c r="Q177" s="1812">
        <f t="shared" si="1"/>
        <v>6.6921822027143354E-3</v>
      </c>
      <c r="R177" s="1812">
        <f t="shared" si="1"/>
        <v>7.3151224548701575E-3</v>
      </c>
    </row>
    <row r="178" spans="1:37">
      <c r="A178" s="1741" t="s">
        <v>835</v>
      </c>
      <c r="O178" s="1812">
        <f t="shared" si="1"/>
        <v>0.10628417330959125</v>
      </c>
      <c r="P178" s="1812">
        <f t="shared" si="1"/>
        <v>0.10680387158829641</v>
      </c>
      <c r="Q178" s="1812">
        <f t="shared" si="1"/>
        <v>7.5752845588938605E-2</v>
      </c>
      <c r="R178" s="1812">
        <f t="shared" si="1"/>
        <v>6.316270648087044E-2</v>
      </c>
    </row>
    <row r="179" spans="1:37">
      <c r="A179" s="2237" t="s">
        <v>1946</v>
      </c>
    </row>
    <row r="180" spans="1:37">
      <c r="B180" s="1812"/>
      <c r="C180" s="1812"/>
      <c r="D180" s="1812"/>
      <c r="E180" s="1812"/>
    </row>
    <row r="181" spans="1:37">
      <c r="A181" s="1717" t="s">
        <v>1953</v>
      </c>
      <c r="B181" s="2041"/>
      <c r="C181" s="2041"/>
      <c r="D181" s="2041"/>
      <c r="E181" s="2041"/>
    </row>
    <row r="182" spans="1:37">
      <c r="A182" s="2091" t="s">
        <v>481</v>
      </c>
      <c r="B182" s="2256"/>
      <c r="C182" s="2256"/>
      <c r="D182" s="2256"/>
      <c r="E182" s="1696"/>
    </row>
    <row r="183" spans="1:37">
      <c r="A183" s="1786" t="s">
        <v>1954</v>
      </c>
      <c r="B183" s="1786">
        <v>2005</v>
      </c>
      <c r="C183" s="1786">
        <v>2008</v>
      </c>
      <c r="D183" s="1786">
        <v>2009</v>
      </c>
      <c r="E183" s="2193">
        <v>2010</v>
      </c>
    </row>
    <row r="184" spans="1:37">
      <c r="A184" s="2257" t="s">
        <v>694</v>
      </c>
      <c r="B184" s="1757">
        <v>383679</v>
      </c>
      <c r="C184" s="1757">
        <v>274904</v>
      </c>
      <c r="D184" s="1757">
        <f>SUM(D185:D187)</f>
        <v>298650.52</v>
      </c>
      <c r="E184" s="1757">
        <v>340093</v>
      </c>
    </row>
    <row r="185" spans="1:37">
      <c r="A185" s="2228" t="s">
        <v>1955</v>
      </c>
      <c r="B185" s="1970">
        <v>262539</v>
      </c>
      <c r="C185" s="1970">
        <v>156674</v>
      </c>
      <c r="D185" s="1970">
        <v>185869.69</v>
      </c>
      <c r="E185" s="1970">
        <v>219022</v>
      </c>
    </row>
    <row r="186" spans="1:37">
      <c r="A186" s="2228" t="s">
        <v>1956</v>
      </c>
      <c r="B186" s="1702">
        <v>56225</v>
      </c>
      <c r="C186" s="1702">
        <v>52755</v>
      </c>
      <c r="D186" s="1702">
        <v>54781.820000000007</v>
      </c>
      <c r="E186" s="1702">
        <v>58901</v>
      </c>
    </row>
    <row r="187" spans="1:37">
      <c r="A187" s="2258" t="s">
        <v>1957</v>
      </c>
      <c r="B187" s="1768">
        <v>64915</v>
      </c>
      <c r="C187" s="1768">
        <v>65475</v>
      </c>
      <c r="D187" s="1768">
        <v>57999.01</v>
      </c>
      <c r="E187" s="1768">
        <v>62170</v>
      </c>
    </row>
    <row r="188" spans="1:37">
      <c r="A188" s="1741" t="s">
        <v>835</v>
      </c>
      <c r="B188" s="2251"/>
      <c r="C188" s="2251"/>
      <c r="D188" s="2251"/>
      <c r="E188" s="2259"/>
    </row>
    <row r="189" spans="1:37">
      <c r="A189" s="2254"/>
      <c r="B189" s="2251"/>
      <c r="C189" s="2251"/>
      <c r="D189" s="2251"/>
      <c r="E189" s="2251"/>
    </row>
    <row r="190" spans="1:37">
      <c r="A190" s="2046" t="s">
        <v>1958</v>
      </c>
      <c r="B190" s="2251"/>
      <c r="C190" s="2251"/>
      <c r="D190" s="2251"/>
      <c r="E190" s="2251"/>
      <c r="AE190" s="1812" t="s">
        <v>2094</v>
      </c>
    </row>
    <row r="191" spans="1:37" ht="15.75">
      <c r="A191" s="2260" t="s">
        <v>1346</v>
      </c>
      <c r="B191" s="2251"/>
      <c r="C191" s="2251"/>
      <c r="D191" s="2251"/>
      <c r="E191" s="2251"/>
      <c r="AE191" s="2541"/>
      <c r="AF191" s="2542">
        <v>2005</v>
      </c>
      <c r="AG191" s="2542">
        <v>2006</v>
      </c>
      <c r="AH191" s="2542">
        <v>2007</v>
      </c>
      <c r="AI191" s="2542">
        <v>2008</v>
      </c>
      <c r="AJ191" s="2542">
        <v>2009</v>
      </c>
      <c r="AK191" s="2543">
        <v>2010</v>
      </c>
    </row>
    <row r="192" spans="1:37">
      <c r="A192" s="2080"/>
      <c r="B192" s="2251"/>
      <c r="C192" s="2251"/>
      <c r="D192" s="2251"/>
      <c r="E192" s="2251"/>
      <c r="AE192" s="2544"/>
      <c r="AF192" s="2545"/>
      <c r="AG192" s="2545"/>
      <c r="AH192" s="2545"/>
      <c r="AI192" s="2546"/>
      <c r="AJ192" s="2546"/>
      <c r="AK192" s="2546"/>
    </row>
    <row r="193" spans="1:37">
      <c r="A193" s="2254"/>
      <c r="B193" s="2251"/>
      <c r="C193" s="2251"/>
      <c r="D193" s="2251"/>
      <c r="E193" s="2251"/>
      <c r="AE193" s="2228" t="s">
        <v>1955</v>
      </c>
      <c r="AF193" s="2547">
        <v>262539</v>
      </c>
      <c r="AG193" s="2545">
        <v>267739</v>
      </c>
      <c r="AH193" s="2545">
        <v>212722</v>
      </c>
      <c r="AI193" s="2547">
        <v>156674</v>
      </c>
      <c r="AJ193" s="2547">
        <v>185869.69</v>
      </c>
      <c r="AK193" s="2547">
        <v>219022</v>
      </c>
    </row>
    <row r="194" spans="1:37">
      <c r="A194" s="2254"/>
      <c r="B194" s="2251"/>
      <c r="C194" s="2251"/>
      <c r="D194" s="2251"/>
      <c r="E194" s="2251"/>
      <c r="AE194" s="2228" t="s">
        <v>1956</v>
      </c>
      <c r="AF194" s="2004">
        <v>56225</v>
      </c>
      <c r="AG194" s="2545">
        <v>57332</v>
      </c>
      <c r="AH194" s="2545">
        <v>55881</v>
      </c>
      <c r="AI194" s="2004">
        <v>52755</v>
      </c>
      <c r="AJ194" s="2004">
        <v>54781.820000000007</v>
      </c>
      <c r="AK194" s="2004">
        <v>58901</v>
      </c>
    </row>
    <row r="195" spans="1:37">
      <c r="A195" s="2254"/>
      <c r="B195" s="2251"/>
      <c r="C195" s="2251"/>
      <c r="D195" s="2251"/>
      <c r="E195" s="2251"/>
      <c r="AE195" s="2258" t="s">
        <v>1957</v>
      </c>
      <c r="AF195" s="2548">
        <v>64915</v>
      </c>
      <c r="AG195" s="2552">
        <v>69339</v>
      </c>
      <c r="AH195" s="2552">
        <v>66698</v>
      </c>
      <c r="AI195" s="2548">
        <v>65475</v>
      </c>
      <c r="AJ195" s="2548">
        <v>57999.01</v>
      </c>
      <c r="AK195" s="2548">
        <v>62170</v>
      </c>
    </row>
    <row r="196" spans="1:37">
      <c r="A196" s="2254"/>
      <c r="B196" s="2251"/>
      <c r="C196" s="2251"/>
      <c r="D196" s="2251"/>
      <c r="E196" s="2251"/>
    </row>
    <row r="197" spans="1:37">
      <c r="A197" s="2254"/>
      <c r="B197" s="2251"/>
      <c r="C197" s="2251"/>
      <c r="D197" s="2251"/>
      <c r="E197" s="2251"/>
    </row>
    <row r="198" spans="1:37">
      <c r="A198" s="2254"/>
      <c r="B198" s="2251"/>
      <c r="C198" s="2251"/>
      <c r="D198" s="2251"/>
      <c r="E198" s="2251"/>
    </row>
    <row r="199" spans="1:37">
      <c r="A199" s="2254"/>
      <c r="B199" s="2251"/>
      <c r="C199" s="2251"/>
      <c r="D199" s="2251"/>
      <c r="E199" s="2251"/>
    </row>
    <row r="200" spans="1:37">
      <c r="A200" s="2254"/>
      <c r="B200" s="2251"/>
      <c r="C200" s="2251"/>
      <c r="D200" s="2251"/>
      <c r="E200" s="2251"/>
    </row>
    <row r="201" spans="1:37">
      <c r="A201" s="2254"/>
      <c r="B201" s="2251"/>
      <c r="C201" s="2251"/>
      <c r="D201" s="2251"/>
      <c r="E201" s="2251"/>
    </row>
    <row r="202" spans="1:37">
      <c r="A202" s="2254"/>
      <c r="B202" s="2251"/>
      <c r="C202" s="2251"/>
      <c r="D202" s="2251"/>
      <c r="E202" s="2251"/>
    </row>
    <row r="203" spans="1:37">
      <c r="A203" s="2254"/>
      <c r="B203" s="2251"/>
      <c r="C203" s="2251"/>
      <c r="D203" s="2251"/>
      <c r="E203" s="2251"/>
    </row>
    <row r="204" spans="1:37">
      <c r="A204" s="2254"/>
      <c r="B204" s="2251"/>
      <c r="C204" s="2251"/>
      <c r="D204" s="2251"/>
      <c r="E204" s="2251"/>
    </row>
    <row r="205" spans="1:37">
      <c r="A205" s="2254"/>
      <c r="B205" s="2251"/>
      <c r="C205" s="2251"/>
      <c r="D205" s="2251"/>
      <c r="E205" s="2251"/>
    </row>
    <row r="206" spans="1:37">
      <c r="A206" s="2254"/>
      <c r="B206" s="2251"/>
      <c r="C206" s="2251"/>
      <c r="D206" s="2251"/>
      <c r="E206" s="2251"/>
    </row>
    <row r="207" spans="1:37">
      <c r="A207" s="2254"/>
      <c r="B207" s="2251"/>
      <c r="C207" s="2251"/>
      <c r="D207" s="2251"/>
      <c r="E207" s="2251"/>
    </row>
    <row r="209" spans="1:33">
      <c r="A209" s="2046" t="s">
        <v>1959</v>
      </c>
      <c r="B209" s="2041"/>
      <c r="C209" s="2041"/>
      <c r="D209" s="2041"/>
      <c r="E209" s="2261"/>
      <c r="F209" s="2262"/>
      <c r="G209" s="2262"/>
      <c r="H209" s="2262"/>
    </row>
    <row r="210" spans="1:33">
      <c r="A210" s="2091" t="s">
        <v>481</v>
      </c>
      <c r="B210" s="2041"/>
      <c r="C210" s="2041"/>
      <c r="D210" s="2041"/>
      <c r="E210" s="2041"/>
    </row>
    <row r="211" spans="1:33">
      <c r="A211" s="2107" t="s">
        <v>1954</v>
      </c>
      <c r="B211" s="1786">
        <v>2005</v>
      </c>
      <c r="C211" s="1786">
        <v>2008</v>
      </c>
      <c r="D211" s="1786">
        <v>2009</v>
      </c>
      <c r="E211" s="2193">
        <v>2010</v>
      </c>
      <c r="G211" s="2263"/>
      <c r="H211" s="2264"/>
      <c r="I211" s="2264"/>
      <c r="J211" s="2264"/>
      <c r="K211" s="2264"/>
      <c r="AC211" s="2265"/>
    </row>
    <row r="212" spans="1:33">
      <c r="A212" s="2257" t="s">
        <v>694</v>
      </c>
      <c r="B212" s="2266">
        <v>0.2742</v>
      </c>
      <c r="C212" s="2266">
        <v>0.16209999999999999</v>
      </c>
      <c r="D212" s="2266">
        <v>0.1636</v>
      </c>
      <c r="E212" s="2266">
        <v>0.17280000000000001</v>
      </c>
      <c r="G212" s="2267"/>
      <c r="H212" s="2268"/>
      <c r="I212" s="2268"/>
      <c r="J212" s="2268"/>
      <c r="K212" s="2268"/>
      <c r="AC212" s="2269"/>
      <c r="AD212" s="2270"/>
      <c r="AE212" s="2270"/>
      <c r="AF212" s="2270"/>
      <c r="AG212" s="2270"/>
    </row>
    <row r="213" spans="1:33">
      <c r="A213" s="2228" t="s">
        <v>1955</v>
      </c>
      <c r="B213" s="2271">
        <v>0.18759700003715654</v>
      </c>
      <c r="C213" s="2271">
        <v>9.23900895456891E-2</v>
      </c>
      <c r="D213" s="2271">
        <v>0.10175329231454569</v>
      </c>
      <c r="E213" s="2271">
        <v>0.11131095884988181</v>
      </c>
      <c r="G213" s="2272"/>
      <c r="H213" s="1813"/>
      <c r="I213" s="1813"/>
      <c r="J213" s="1813"/>
      <c r="K213" s="1813"/>
      <c r="AC213" s="2273"/>
    </row>
    <row r="214" spans="1:33">
      <c r="A214" s="2228" t="s">
        <v>1960</v>
      </c>
      <c r="B214" s="2274">
        <v>4.0197580169041548E-2</v>
      </c>
      <c r="C214" s="2274">
        <v>3.1109432158385106E-2</v>
      </c>
      <c r="D214" s="2274">
        <v>2.9989942131504958E-2</v>
      </c>
      <c r="E214" s="2274">
        <v>2.9934558113873896E-2</v>
      </c>
      <c r="G214" s="2272"/>
      <c r="H214" s="1813"/>
      <c r="I214" s="1813"/>
      <c r="J214" s="1813"/>
      <c r="K214" s="1813"/>
      <c r="AC214" s="2273"/>
    </row>
    <row r="215" spans="1:33">
      <c r="A215" s="2258" t="s">
        <v>1957</v>
      </c>
      <c r="B215" s="2275">
        <v>4.6410420927938324E-2</v>
      </c>
      <c r="C215" s="2275">
        <v>3.8610370023130787E-2</v>
      </c>
      <c r="D215" s="2275">
        <v>3.1751171348169467E-2</v>
      </c>
      <c r="E215" s="2275">
        <v>3.1595923293993994E-2</v>
      </c>
      <c r="G215" s="2276"/>
      <c r="H215" s="2246"/>
      <c r="I215" s="2246"/>
      <c r="J215" s="2246"/>
      <c r="K215" s="2246"/>
      <c r="AC215" s="2273"/>
    </row>
    <row r="216" spans="1:33">
      <c r="A216" s="1770" t="s">
        <v>282</v>
      </c>
      <c r="H216" s="1812">
        <f>SUM(H213:H215)</f>
        <v>0</v>
      </c>
      <c r="I216" s="1812">
        <f>SUM(I213:I215)</f>
        <v>0</v>
      </c>
      <c r="J216" s="1812">
        <f>SUM(J213:J215)</f>
        <v>0</v>
      </c>
      <c r="K216" s="1812">
        <f>SUM(K213:K215)</f>
        <v>0</v>
      </c>
      <c r="AC216" s="1813"/>
    </row>
    <row r="217" spans="1:33" s="2277" customFormat="1">
      <c r="A217" s="2058"/>
      <c r="B217" s="2128"/>
      <c r="C217" s="2128"/>
      <c r="D217" s="2128"/>
      <c r="E217" s="2128"/>
    </row>
    <row r="218" spans="1:33">
      <c r="A218" s="2278" t="s">
        <v>1961</v>
      </c>
      <c r="B218" s="2214"/>
      <c r="C218" s="2214"/>
      <c r="G218" s="2279"/>
      <c r="H218" s="2279"/>
      <c r="I218" s="2279"/>
      <c r="J218" s="2279"/>
    </row>
    <row r="219" spans="1:33">
      <c r="A219" s="2091" t="s">
        <v>1962</v>
      </c>
      <c r="G219" s="2279"/>
      <c r="H219" s="2279"/>
      <c r="I219" s="2279"/>
      <c r="J219" s="2279"/>
      <c r="AC219" s="1813"/>
    </row>
    <row r="220" spans="1:33">
      <c r="A220" s="2225" t="s">
        <v>1939</v>
      </c>
      <c r="B220" s="2193">
        <v>2006</v>
      </c>
      <c r="C220" s="2193">
        <v>2008</v>
      </c>
      <c r="D220" s="2193">
        <v>2009</v>
      </c>
      <c r="E220" s="2193">
        <v>2010</v>
      </c>
      <c r="G220" s="2279"/>
      <c r="H220" s="2279"/>
      <c r="I220" s="2279"/>
      <c r="J220" s="2279"/>
      <c r="AC220" s="1813"/>
    </row>
    <row r="221" spans="1:33">
      <c r="A221" s="2054" t="s">
        <v>285</v>
      </c>
      <c r="B221" s="2280">
        <v>23</v>
      </c>
      <c r="C221" s="2280">
        <v>21</v>
      </c>
      <c r="D221" s="2280">
        <v>21</v>
      </c>
      <c r="E221" s="2281">
        <v>23</v>
      </c>
      <c r="G221" s="2282"/>
      <c r="H221" s="2282"/>
      <c r="I221" s="2282"/>
      <c r="J221" s="2282"/>
      <c r="AC221" s="1813"/>
    </row>
    <row r="222" spans="1:33">
      <c r="A222" s="2228" t="s">
        <v>1940</v>
      </c>
      <c r="B222" s="2201">
        <v>16</v>
      </c>
      <c r="C222" s="2201">
        <v>15</v>
      </c>
      <c r="D222" s="2283">
        <v>14</v>
      </c>
      <c r="E222" s="2283">
        <v>15</v>
      </c>
      <c r="AC222" s="1813"/>
    </row>
    <row r="223" spans="1:33">
      <c r="A223" s="2228" t="s">
        <v>1963</v>
      </c>
      <c r="B223" s="2201">
        <v>1</v>
      </c>
      <c r="C223" s="2201">
        <v>1</v>
      </c>
      <c r="D223" s="2283">
        <v>1</v>
      </c>
      <c r="E223" s="2283">
        <v>1</v>
      </c>
      <c r="AC223" s="1813"/>
    </row>
    <row r="224" spans="1:33">
      <c r="A224" s="2228" t="s">
        <v>1943</v>
      </c>
      <c r="B224" s="2202">
        <v>5</v>
      </c>
      <c r="C224" s="2202">
        <v>4</v>
      </c>
      <c r="D224" s="2284">
        <v>5</v>
      </c>
      <c r="E224" s="2284">
        <v>4</v>
      </c>
      <c r="AC224" s="1813"/>
    </row>
    <row r="225" spans="1:29">
      <c r="A225" s="2228" t="s">
        <v>1964</v>
      </c>
      <c r="B225" s="2098">
        <v>1</v>
      </c>
      <c r="C225" s="2098">
        <v>1</v>
      </c>
      <c r="D225" s="2098">
        <v>1</v>
      </c>
      <c r="E225" s="2285">
        <v>3</v>
      </c>
      <c r="AC225" s="1813"/>
    </row>
    <row r="226" spans="1:29">
      <c r="A226" s="1741" t="s">
        <v>835</v>
      </c>
      <c r="AC226" s="1813"/>
    </row>
    <row r="227" spans="1:29">
      <c r="AC227" s="1813"/>
    </row>
    <row r="228" spans="1:29">
      <c r="A228" s="2278" t="s">
        <v>1965</v>
      </c>
      <c r="B228" s="2214"/>
      <c r="C228" s="2214"/>
      <c r="AC228" s="1813"/>
    </row>
    <row r="229" spans="1:29" ht="15.75" thickBot="1">
      <c r="A229" s="2091" t="s">
        <v>481</v>
      </c>
      <c r="AC229" s="1813"/>
    </row>
    <row r="230" spans="1:29" ht="14.25" customHeight="1" thickBot="1">
      <c r="A230" s="2225" t="s">
        <v>1939</v>
      </c>
      <c r="B230" s="2193">
        <v>2006</v>
      </c>
      <c r="C230" s="2193">
        <v>2008</v>
      </c>
      <c r="D230" s="2193">
        <v>2009</v>
      </c>
      <c r="E230" s="2193">
        <v>2010</v>
      </c>
      <c r="G230" s="2238" t="s">
        <v>675</v>
      </c>
      <c r="H230" s="2239" t="s">
        <v>1949</v>
      </c>
      <c r="I230" s="2239" t="s">
        <v>1943</v>
      </c>
      <c r="J230" s="2239" t="s">
        <v>1944</v>
      </c>
      <c r="K230" s="2239" t="s">
        <v>1940</v>
      </c>
      <c r="L230" s="2239" t="s">
        <v>1966</v>
      </c>
      <c r="P230" s="2238" t="s">
        <v>675</v>
      </c>
      <c r="Q230" s="2286">
        <v>57405</v>
      </c>
      <c r="R230" s="2286">
        <v>57021</v>
      </c>
      <c r="S230" s="2286">
        <v>55176</v>
      </c>
      <c r="T230" s="2286">
        <v>56225</v>
      </c>
      <c r="U230" s="2286">
        <v>57332</v>
      </c>
      <c r="V230" s="2286">
        <v>55881</v>
      </c>
      <c r="W230" s="2286">
        <v>52755</v>
      </c>
      <c r="Y230" s="1812">
        <f t="shared" ref="Y230:AB231" si="2">T230/T237</f>
        <v>4.0175521835190686E-2</v>
      </c>
      <c r="Z230" s="1812">
        <f t="shared" si="2"/>
        <v>3.9787391591294408E-2</v>
      </c>
      <c r="AA230" s="1812">
        <f t="shared" si="2"/>
        <v>3.7118196890310651E-2</v>
      </c>
      <c r="AB230" s="1812">
        <f t="shared" si="2"/>
        <v>3.3539830097920664E-2</v>
      </c>
      <c r="AC230" s="1813"/>
    </row>
    <row r="231" spans="1:29" ht="15.75" thickBot="1">
      <c r="A231" s="2054" t="s">
        <v>285</v>
      </c>
      <c r="B231" s="2287">
        <v>15.73</v>
      </c>
      <c r="C231" s="2288">
        <v>12.39</v>
      </c>
      <c r="D231" s="2288">
        <v>11.5</v>
      </c>
      <c r="E231" s="2289">
        <v>11.68</v>
      </c>
      <c r="G231" s="2286">
        <v>57405</v>
      </c>
      <c r="H231" s="2290">
        <v>1272</v>
      </c>
      <c r="I231" s="2290">
        <v>17430</v>
      </c>
      <c r="J231" s="2290">
        <v>23186</v>
      </c>
      <c r="K231" s="2290">
        <v>15517</v>
      </c>
      <c r="L231" s="2291">
        <v>2002</v>
      </c>
      <c r="P231" s="2239" t="s">
        <v>1949</v>
      </c>
      <c r="Q231" s="2290">
        <v>1272</v>
      </c>
      <c r="R231" s="2290">
        <v>1247</v>
      </c>
      <c r="S231" s="2290">
        <v>1282</v>
      </c>
      <c r="T231" s="2290">
        <v>1512</v>
      </c>
      <c r="U231" s="2290">
        <v>1494</v>
      </c>
      <c r="V231" s="2290">
        <v>1525</v>
      </c>
      <c r="W231" s="2290">
        <v>1453</v>
      </c>
      <c r="Y231" s="1812">
        <f t="shared" si="2"/>
        <v>1.080398203909441E-3</v>
      </c>
      <c r="Z231" s="1812">
        <f t="shared" si="2"/>
        <v>1.036809513664164E-3</v>
      </c>
      <c r="AA231" s="1812">
        <f t="shared" si="2"/>
        <v>1.012960581552294E-3</v>
      </c>
      <c r="AB231" s="1812">
        <f t="shared" si="2"/>
        <v>9.2376785389590985E-4</v>
      </c>
      <c r="AC231" s="1813"/>
    </row>
    <row r="232" spans="1:29" ht="15.75" thickBot="1">
      <c r="A232" s="2228" t="s">
        <v>1940</v>
      </c>
      <c r="B232" s="2292">
        <v>10.947811609952195</v>
      </c>
      <c r="C232" s="2218">
        <v>8.8454455952189672</v>
      </c>
      <c r="D232" s="2218">
        <v>7.6642066627408392</v>
      </c>
      <c r="E232" s="2293">
        <v>7.6232724691959124</v>
      </c>
      <c r="G232" s="2286">
        <v>57332</v>
      </c>
      <c r="H232" s="2290">
        <v>1494</v>
      </c>
      <c r="I232" s="2290">
        <v>18523</v>
      </c>
      <c r="J232" s="2290">
        <v>19956</v>
      </c>
      <c r="K232" s="2290">
        <v>17359</v>
      </c>
      <c r="L232" s="2291">
        <v>2006</v>
      </c>
      <c r="P232" s="2239" t="s">
        <v>1966</v>
      </c>
      <c r="Q232" s="2291">
        <v>2002</v>
      </c>
      <c r="R232" s="2291">
        <v>2003</v>
      </c>
      <c r="S232" s="2291">
        <v>2004</v>
      </c>
      <c r="T232" s="2291">
        <v>2005</v>
      </c>
      <c r="U232" s="2291">
        <v>2006</v>
      </c>
      <c r="V232" s="2291">
        <v>2007</v>
      </c>
      <c r="W232" s="2291">
        <v>2008</v>
      </c>
      <c r="AC232" s="1813"/>
    </row>
    <row r="233" spans="1:29" ht="15.75" thickBot="1">
      <c r="A233" s="2228" t="s">
        <v>1963</v>
      </c>
      <c r="B233" s="2219">
        <v>0.6842382256220122</v>
      </c>
      <c r="C233" s="2294">
        <v>0.58969637301459776</v>
      </c>
      <c r="D233" s="2294">
        <v>0.54744333305291704</v>
      </c>
      <c r="E233" s="2295">
        <v>0.5082181646130608</v>
      </c>
      <c r="G233" s="2286">
        <v>56225</v>
      </c>
      <c r="H233" s="2290">
        <v>1512</v>
      </c>
      <c r="I233" s="2290">
        <v>17795</v>
      </c>
      <c r="J233" s="2290">
        <v>20263</v>
      </c>
      <c r="K233" s="2290">
        <v>16655</v>
      </c>
      <c r="L233" s="2291">
        <v>2005</v>
      </c>
      <c r="P233" s="2239" t="s">
        <v>1940</v>
      </c>
      <c r="Q233" s="2290">
        <v>15517</v>
      </c>
      <c r="R233" s="2290">
        <v>18935</v>
      </c>
      <c r="S233" s="2290">
        <v>16956</v>
      </c>
      <c r="T233" s="2290">
        <v>16655</v>
      </c>
      <c r="U233" s="2290">
        <v>17359</v>
      </c>
      <c r="V233" s="2290">
        <v>16287</v>
      </c>
      <c r="W233" s="2290">
        <v>15045</v>
      </c>
      <c r="Y233" s="1812">
        <f>T233/T241</f>
        <v>1.1900814871767022E-2</v>
      </c>
      <c r="Z233" s="1812">
        <f>U233/U241</f>
        <v>1.2046838251470028E-2</v>
      </c>
      <c r="AA233" s="1812">
        <f>V233/V241</f>
        <v>1.08184190109785E-2</v>
      </c>
      <c r="AB233" s="1812">
        <f>W233/W241</f>
        <v>9.5650979778829758E-3</v>
      </c>
      <c r="AC233" s="1813"/>
    </row>
    <row r="234" spans="1:29" ht="15.75" thickBot="1">
      <c r="A234" s="2228" t="s">
        <v>1943</v>
      </c>
      <c r="B234" s="2219">
        <v>3.4211911281100611</v>
      </c>
      <c r="C234" s="2294">
        <v>2.3587854920583911</v>
      </c>
      <c r="D234" s="2294">
        <v>2.7372166652645853</v>
      </c>
      <c r="E234" s="2295">
        <v>2.0328726584522432</v>
      </c>
      <c r="G234" s="2286">
        <v>55176</v>
      </c>
      <c r="H234" s="2290">
        <v>1282</v>
      </c>
      <c r="I234" s="2290">
        <v>19173</v>
      </c>
      <c r="J234" s="2290">
        <v>14465</v>
      </c>
      <c r="K234" s="2290">
        <v>16956</v>
      </c>
      <c r="L234" s="2291">
        <v>2004</v>
      </c>
      <c r="P234" s="2239" t="s">
        <v>1944</v>
      </c>
      <c r="Q234" s="2290">
        <v>23186</v>
      </c>
      <c r="R234" s="2290">
        <v>18406</v>
      </c>
      <c r="S234" s="2290">
        <v>14465</v>
      </c>
      <c r="T234" s="2290">
        <v>20263</v>
      </c>
      <c r="U234" s="2290">
        <v>19956</v>
      </c>
      <c r="V234" s="2290">
        <v>18473</v>
      </c>
      <c r="W234" s="2290">
        <v>16004</v>
      </c>
      <c r="Y234" s="1812">
        <f>T234/T240</f>
        <v>1.4478907940355159E-2</v>
      </c>
      <c r="Z234" s="1812">
        <f>U234/U240</f>
        <v>1.3849110210630559E-2</v>
      </c>
      <c r="AA234" s="1812">
        <f>V234/V240</f>
        <v>1.2270439883944608E-2</v>
      </c>
      <c r="AB234" s="1812">
        <f>W234/W240</f>
        <v>1.0174797476772293E-2</v>
      </c>
      <c r="AC234" s="1813"/>
    </row>
    <row r="235" spans="1:29" ht="15.75" thickBot="1">
      <c r="A235" s="2258" t="s">
        <v>1964</v>
      </c>
      <c r="B235" s="2224">
        <v>0.6842382256220122</v>
      </c>
      <c r="C235" s="2224">
        <v>0.58969637301459776</v>
      </c>
      <c r="D235" s="2224">
        <v>0.54744333305291704</v>
      </c>
      <c r="E235" s="2296">
        <v>1.5246544938391826</v>
      </c>
      <c r="G235" s="2286">
        <v>57021</v>
      </c>
      <c r="H235" s="2290">
        <v>1247</v>
      </c>
      <c r="I235" s="2290">
        <v>18433</v>
      </c>
      <c r="J235" s="2290">
        <v>18406</v>
      </c>
      <c r="K235" s="2290">
        <v>18935</v>
      </c>
      <c r="L235" s="2291">
        <v>2003</v>
      </c>
      <c r="P235" s="2239" t="s">
        <v>1943</v>
      </c>
      <c r="Q235" s="2290">
        <v>17430</v>
      </c>
      <c r="R235" s="2290">
        <v>18433</v>
      </c>
      <c r="S235" s="2290">
        <v>19173</v>
      </c>
      <c r="T235" s="2290">
        <v>17795</v>
      </c>
      <c r="U235" s="2290">
        <v>18523</v>
      </c>
      <c r="V235" s="2290">
        <v>19596</v>
      </c>
      <c r="W235" s="2290">
        <v>20253</v>
      </c>
      <c r="Y235" s="1812">
        <f>T235/T239</f>
        <v>1.2715400819159062E-2</v>
      </c>
      <c r="Z235" s="1812">
        <f>U235/U239</f>
        <v>1.2854633615529657E-2</v>
      </c>
      <c r="AA235" s="1812">
        <f>V235/V239</f>
        <v>1.3016377413835248E-2</v>
      </c>
      <c r="AB235" s="1812">
        <f>W235/W239</f>
        <v>1.2876166789369486E-2</v>
      </c>
      <c r="AC235" s="1813"/>
    </row>
    <row r="236" spans="1:29" ht="15.75" thickBot="1">
      <c r="A236" s="1770" t="s">
        <v>282</v>
      </c>
      <c r="G236" s="2286">
        <v>55881</v>
      </c>
      <c r="H236" s="2290">
        <v>1525</v>
      </c>
      <c r="I236" s="2290">
        <v>19596</v>
      </c>
      <c r="J236" s="2290">
        <v>18473</v>
      </c>
      <c r="K236" s="2290">
        <v>16287</v>
      </c>
      <c r="L236" s="2291">
        <v>2007</v>
      </c>
      <c r="AC236" s="1813"/>
    </row>
    <row r="237" spans="1:29" ht="15.75" thickBot="1">
      <c r="G237" s="2286">
        <v>52755</v>
      </c>
      <c r="H237" s="2290">
        <v>1453</v>
      </c>
      <c r="I237" s="2290">
        <v>20253</v>
      </c>
      <c r="J237" s="2290">
        <v>16004</v>
      </c>
      <c r="K237" s="2290">
        <v>15045</v>
      </c>
      <c r="L237" s="2291">
        <v>2008</v>
      </c>
      <c r="T237" s="1812">
        <v>1399484</v>
      </c>
      <c r="U237" s="1812">
        <v>1440959</v>
      </c>
      <c r="V237" s="1812">
        <v>1505488</v>
      </c>
      <c r="W237" s="1812">
        <v>1572906</v>
      </c>
    </row>
    <row r="238" spans="1:29">
      <c r="A238" s="2297" t="s">
        <v>1967</v>
      </c>
      <c r="B238" s="2298"/>
      <c r="C238" s="2298"/>
      <c r="D238" s="2298"/>
      <c r="E238" s="2298"/>
      <c r="T238" s="1812">
        <v>1399484</v>
      </c>
      <c r="U238" s="1812">
        <v>1440959</v>
      </c>
      <c r="V238" s="1812">
        <v>1505488</v>
      </c>
      <c r="W238" s="1812">
        <v>1572906</v>
      </c>
    </row>
    <row r="239" spans="1:29">
      <c r="A239" s="2299" t="s">
        <v>481</v>
      </c>
      <c r="B239" s="2298"/>
      <c r="C239" s="2298"/>
      <c r="D239" s="2298"/>
      <c r="E239" s="2300"/>
      <c r="T239" s="1812">
        <v>1399484</v>
      </c>
      <c r="U239" s="1812">
        <v>1440959</v>
      </c>
      <c r="V239" s="1812">
        <v>1505488</v>
      </c>
      <c r="W239" s="1812">
        <v>1572906</v>
      </c>
    </row>
    <row r="240" spans="1:29">
      <c r="A240" s="2050" t="s">
        <v>1968</v>
      </c>
      <c r="B240" s="2301">
        <v>2005</v>
      </c>
      <c r="C240" s="2301">
        <v>2008</v>
      </c>
      <c r="D240" s="2301">
        <v>2009</v>
      </c>
      <c r="E240" s="2302">
        <v>2010</v>
      </c>
      <c r="T240" s="1812">
        <v>1399484</v>
      </c>
      <c r="U240" s="1812">
        <v>1440959</v>
      </c>
      <c r="V240" s="1812">
        <v>1505488</v>
      </c>
      <c r="W240" s="1812">
        <v>1572906</v>
      </c>
    </row>
    <row r="241" spans="1:28">
      <c r="A241" s="2303" t="s">
        <v>285</v>
      </c>
      <c r="B241" s="2304">
        <v>1141.07</v>
      </c>
      <c r="C241" s="2304">
        <v>1233.47</v>
      </c>
      <c r="D241" s="2305">
        <v>5383.04</v>
      </c>
      <c r="E241" s="2304">
        <v>4240.0300000000007</v>
      </c>
      <c r="T241" s="1812">
        <v>1399484</v>
      </c>
      <c r="U241" s="1812">
        <v>1440959</v>
      </c>
      <c r="V241" s="1812">
        <v>1505488</v>
      </c>
      <c r="W241" s="1812">
        <v>1572906</v>
      </c>
    </row>
    <row r="242" spans="1:28">
      <c r="A242" s="2306" t="s">
        <v>1969</v>
      </c>
      <c r="B242" s="2307">
        <v>841</v>
      </c>
      <c r="C242" s="2307">
        <v>706</v>
      </c>
      <c r="D242" s="2307">
        <v>4104</v>
      </c>
      <c r="E242" s="2307">
        <v>2314</v>
      </c>
    </row>
    <row r="243" spans="1:28">
      <c r="A243" s="2308" t="s">
        <v>1970</v>
      </c>
      <c r="B243" s="2307">
        <v>108</v>
      </c>
      <c r="C243" s="2307">
        <v>146</v>
      </c>
      <c r="D243" s="2307">
        <v>245</v>
      </c>
      <c r="E243" s="2307">
        <v>372.79300000000001</v>
      </c>
    </row>
    <row r="244" spans="1:28">
      <c r="A244" s="2306" t="s">
        <v>1971</v>
      </c>
      <c r="B244" s="2307">
        <v>173.84</v>
      </c>
      <c r="C244" s="2307">
        <v>150</v>
      </c>
      <c r="D244" s="2307">
        <v>219.84</v>
      </c>
      <c r="E244" s="2307">
        <v>215.82</v>
      </c>
    </row>
    <row r="245" spans="1:28">
      <c r="A245" s="2306" t="s">
        <v>1972</v>
      </c>
      <c r="B245" s="2307">
        <v>15.63</v>
      </c>
      <c r="C245" s="2307">
        <v>19.54</v>
      </c>
      <c r="D245" s="2307">
        <v>19.489999999999998</v>
      </c>
      <c r="E245" s="2307">
        <v>21</v>
      </c>
      <c r="F245" s="2309"/>
      <c r="G245" s="2309"/>
      <c r="H245" s="2309"/>
      <c r="I245" s="2309"/>
      <c r="J245" s="2309"/>
      <c r="K245" s="2309"/>
      <c r="L245" s="2309"/>
      <c r="M245" s="2309"/>
      <c r="N245" s="2309"/>
      <c r="O245" s="2309"/>
      <c r="P245" s="2309"/>
      <c r="Q245" s="2309"/>
      <c r="R245" s="2309"/>
      <c r="S245" s="2309"/>
      <c r="T245" s="2309"/>
      <c r="U245" s="2309"/>
      <c r="V245" s="2309"/>
      <c r="W245" s="2309"/>
      <c r="X245" s="2309"/>
      <c r="Y245" s="2309"/>
      <c r="Z245" s="2309"/>
      <c r="AA245" s="2309"/>
      <c r="AB245" s="2309"/>
    </row>
    <row r="246" spans="1:28">
      <c r="A246" s="2306" t="s">
        <v>1973</v>
      </c>
      <c r="B246" s="2310" t="s">
        <v>622</v>
      </c>
      <c r="C246" s="2307">
        <v>207</v>
      </c>
      <c r="D246" s="2307">
        <v>789</v>
      </c>
      <c r="E246" s="2307">
        <v>1309.7049999999999</v>
      </c>
      <c r="F246" s="2309"/>
      <c r="G246" s="2309"/>
      <c r="H246" s="2309"/>
      <c r="I246" s="2309"/>
      <c r="J246" s="2309"/>
      <c r="K246" s="2309"/>
      <c r="L246" s="2309"/>
      <c r="M246" s="2309"/>
      <c r="N246" s="2309"/>
      <c r="O246" s="2309"/>
      <c r="P246" s="2309"/>
      <c r="Q246" s="2309"/>
      <c r="R246" s="2309"/>
      <c r="S246" s="2309"/>
      <c r="T246" s="2309"/>
      <c r="U246" s="2309"/>
      <c r="V246" s="2309"/>
      <c r="W246" s="2309"/>
      <c r="X246" s="2309"/>
      <c r="Y246" s="2309"/>
      <c r="Z246" s="2309"/>
      <c r="AA246" s="2309"/>
      <c r="AB246" s="2309"/>
    </row>
    <row r="247" spans="1:28">
      <c r="A247" s="2306" t="s">
        <v>1974</v>
      </c>
      <c r="B247" s="2307">
        <v>2.2599999999999998</v>
      </c>
      <c r="C247" s="2307">
        <v>4.9000000000000004</v>
      </c>
      <c r="D247" s="2307">
        <v>5.69</v>
      </c>
      <c r="E247" s="2311">
        <v>6.7119999999999997</v>
      </c>
      <c r="F247" s="2309"/>
      <c r="G247" s="2309"/>
      <c r="H247" s="2309"/>
      <c r="I247" s="2309"/>
      <c r="J247" s="2309"/>
      <c r="K247" s="2309"/>
      <c r="L247" s="2309"/>
      <c r="M247" s="2309"/>
      <c r="N247" s="2309"/>
      <c r="O247" s="2309"/>
      <c r="P247" s="2309"/>
      <c r="Q247" s="2309"/>
      <c r="R247" s="2309"/>
      <c r="S247" s="2309"/>
      <c r="T247" s="2309"/>
      <c r="U247" s="2309"/>
      <c r="V247" s="2309"/>
      <c r="W247" s="2309"/>
      <c r="X247" s="2309"/>
      <c r="Y247" s="2309"/>
      <c r="Z247" s="2309"/>
      <c r="AA247" s="2309"/>
      <c r="AB247" s="2309"/>
    </row>
    <row r="248" spans="1:28">
      <c r="A248" s="2312" t="s">
        <v>1975</v>
      </c>
      <c r="B248" s="2313">
        <v>0.34</v>
      </c>
      <c r="C248" s="2313">
        <v>0.03</v>
      </c>
      <c r="D248" s="2313">
        <v>0.02</v>
      </c>
      <c r="E248" s="2314" t="s">
        <v>1746</v>
      </c>
    </row>
    <row r="249" spans="1:28">
      <c r="A249" s="2315" t="s">
        <v>1976</v>
      </c>
      <c r="B249" s="2298"/>
      <c r="C249" s="2298"/>
      <c r="D249" s="2298"/>
      <c r="E249" s="2298"/>
    </row>
    <row r="250" spans="1:28">
      <c r="A250" s="1696"/>
      <c r="B250" s="1696"/>
      <c r="C250" s="1696"/>
      <c r="D250" s="1696"/>
      <c r="E250" s="1696"/>
    </row>
    <row r="251" spans="1:28">
      <c r="A251" s="2297" t="s">
        <v>1977</v>
      </c>
      <c r="B251" s="2297"/>
      <c r="C251" s="2297"/>
      <c r="D251" s="2297"/>
      <c r="E251" s="2297"/>
    </row>
    <row r="252" spans="1:28">
      <c r="A252" s="2299" t="s">
        <v>481</v>
      </c>
      <c r="B252" s="2298"/>
      <c r="C252" s="2298"/>
      <c r="D252" s="2298"/>
      <c r="E252" s="2298"/>
    </row>
    <row r="253" spans="1:28">
      <c r="A253" s="2050" t="s">
        <v>1968</v>
      </c>
      <c r="B253" s="2316">
        <v>2005</v>
      </c>
      <c r="C253" s="2316">
        <v>2008</v>
      </c>
      <c r="D253" s="2316">
        <v>2009</v>
      </c>
      <c r="E253" s="2317">
        <v>2010</v>
      </c>
    </row>
    <row r="254" spans="1:28">
      <c r="A254" s="2303" t="s">
        <v>285</v>
      </c>
      <c r="B254" s="2318">
        <v>25161.27</v>
      </c>
      <c r="C254" s="2318">
        <v>11307.25</v>
      </c>
      <c r="D254" s="2318">
        <f>SUM(D255:D261)</f>
        <v>14479.630000000001</v>
      </c>
      <c r="E254" s="2318">
        <v>13481.088</v>
      </c>
    </row>
    <row r="255" spans="1:28">
      <c r="A255" s="2306" t="s">
        <v>1969</v>
      </c>
      <c r="B255" s="2310">
        <v>18510</v>
      </c>
      <c r="C255" s="2310">
        <v>3324</v>
      </c>
      <c r="D255" s="2310">
        <v>5710</v>
      </c>
      <c r="E255" s="2310">
        <v>4759</v>
      </c>
    </row>
    <row r="256" spans="1:28">
      <c r="A256" s="2308" t="s">
        <v>1970</v>
      </c>
      <c r="B256" s="2310">
        <v>889</v>
      </c>
      <c r="C256" s="2310">
        <v>2349</v>
      </c>
      <c r="D256" s="2310">
        <v>2542</v>
      </c>
      <c r="E256" s="2310">
        <v>2927.0990000000002</v>
      </c>
    </row>
    <row r="257" spans="1:25">
      <c r="A257" s="2306" t="s">
        <v>1971</v>
      </c>
      <c r="B257" s="2310">
        <v>831.18</v>
      </c>
      <c r="C257" s="2310">
        <v>637.64</v>
      </c>
      <c r="D257" s="2310">
        <v>568.9</v>
      </c>
      <c r="E257" s="2310">
        <v>545.79</v>
      </c>
    </row>
    <row r="258" spans="1:25">
      <c r="A258" s="2306" t="s">
        <v>1972</v>
      </c>
      <c r="B258" s="2310">
        <v>1958.04</v>
      </c>
      <c r="C258" s="2310">
        <v>2094.48</v>
      </c>
      <c r="D258" s="2310">
        <v>2490.84</v>
      </c>
      <c r="E258" s="2310">
        <v>2724</v>
      </c>
    </row>
    <row r="259" spans="1:25">
      <c r="A259" s="2306" t="s">
        <v>1973</v>
      </c>
      <c r="B259" s="2310">
        <v>2368</v>
      </c>
      <c r="C259" s="2310">
        <v>1752</v>
      </c>
      <c r="D259" s="2310">
        <v>1836</v>
      </c>
      <c r="E259" s="2310">
        <v>2350.8490000000002</v>
      </c>
    </row>
    <row r="260" spans="1:25">
      <c r="A260" s="2306" t="s">
        <v>1974</v>
      </c>
      <c r="B260" s="2310">
        <v>526.25</v>
      </c>
      <c r="C260" s="2310">
        <v>1142.29</v>
      </c>
      <c r="D260" s="2310">
        <v>1326.86</v>
      </c>
      <c r="E260" s="2311">
        <v>174.35</v>
      </c>
    </row>
    <row r="261" spans="1:25">
      <c r="A261" s="2312" t="s">
        <v>1975</v>
      </c>
      <c r="B261" s="2314">
        <v>78.8</v>
      </c>
      <c r="C261" s="2314">
        <v>7.84</v>
      </c>
      <c r="D261" s="2314">
        <v>5.03</v>
      </c>
      <c r="E261" s="2314" t="s">
        <v>1746</v>
      </c>
    </row>
    <row r="262" spans="1:25">
      <c r="A262" s="2315" t="s">
        <v>1976</v>
      </c>
      <c r="B262" s="2298"/>
      <c r="C262" s="2298"/>
      <c r="D262" s="2298"/>
      <c r="E262" s="2298"/>
    </row>
    <row r="263" spans="1:25">
      <c r="A263" s="2298"/>
      <c r="B263" s="2298"/>
      <c r="C263" s="2298"/>
      <c r="D263" s="2298"/>
      <c r="E263" s="2298"/>
    </row>
    <row r="264" spans="1:25">
      <c r="A264" s="2297" t="s">
        <v>1978</v>
      </c>
      <c r="B264" s="2298"/>
      <c r="C264" s="2298"/>
      <c r="D264" s="2298"/>
      <c r="E264" s="2298"/>
      <c r="G264" s="2319"/>
      <c r="H264" s="2319"/>
      <c r="I264" s="2319"/>
      <c r="J264" s="2319"/>
    </row>
    <row r="265" spans="1:25">
      <c r="A265" s="2299" t="s">
        <v>481</v>
      </c>
      <c r="B265" s="2298"/>
      <c r="C265" s="2298"/>
      <c r="D265" s="2298"/>
      <c r="E265" s="2298"/>
    </row>
    <row r="266" spans="1:25">
      <c r="A266" s="2050" t="s">
        <v>1968</v>
      </c>
      <c r="B266" s="2320">
        <v>2005</v>
      </c>
      <c r="C266" s="2320">
        <v>2008</v>
      </c>
      <c r="D266" s="2320">
        <v>2009</v>
      </c>
      <c r="E266" s="2321">
        <v>2010</v>
      </c>
    </row>
    <row r="267" spans="1:25">
      <c r="A267" s="2303" t="s">
        <v>285</v>
      </c>
      <c r="B267" s="2322">
        <f>SUM(B268:B270)</f>
        <v>167.05999999999997</v>
      </c>
      <c r="C267" s="2322">
        <f>SUM(C268:C270)</f>
        <v>224.29</v>
      </c>
      <c r="D267" s="2322">
        <f>SUM(D268:D270)</f>
        <v>231.02999999999997</v>
      </c>
      <c r="E267" s="2322">
        <v>189</v>
      </c>
    </row>
    <row r="268" spans="1:25">
      <c r="A268" s="2306" t="s">
        <v>1972</v>
      </c>
      <c r="B268" s="2323">
        <v>143.29</v>
      </c>
      <c r="C268" s="2323">
        <v>179.1</v>
      </c>
      <c r="D268" s="2323">
        <v>178.7</v>
      </c>
      <c r="E268" s="2323">
        <v>189</v>
      </c>
    </row>
    <row r="269" spans="1:25">
      <c r="A269" s="2306" t="s">
        <v>1979</v>
      </c>
      <c r="B269" s="2323">
        <v>20.67</v>
      </c>
      <c r="C269" s="2323">
        <v>44.88</v>
      </c>
      <c r="D269" s="2323">
        <v>52.13</v>
      </c>
      <c r="E269" s="2324" t="s">
        <v>1746</v>
      </c>
    </row>
    <row r="270" spans="1:25" ht="15.75" thickBot="1">
      <c r="A270" s="2312" t="s">
        <v>1975</v>
      </c>
      <c r="B270" s="2325">
        <v>3.1</v>
      </c>
      <c r="C270" s="2325">
        <v>0.31</v>
      </c>
      <c r="D270" s="2325">
        <v>0.2</v>
      </c>
      <c r="E270" s="2326" t="s">
        <v>1746</v>
      </c>
    </row>
    <row r="271" spans="1:25" ht="15.75" thickBot="1">
      <c r="A271" s="2327" t="s">
        <v>1976</v>
      </c>
      <c r="B271" s="2328"/>
      <c r="C271" s="2328"/>
      <c r="D271" s="2328"/>
      <c r="E271" s="2328"/>
      <c r="I271" s="2329" t="s">
        <v>675</v>
      </c>
      <c r="J271" s="2330" t="s">
        <v>1949</v>
      </c>
      <c r="K271" s="2330" t="s">
        <v>1943</v>
      </c>
      <c r="L271" s="2330" t="s">
        <v>1944</v>
      </c>
      <c r="M271" s="2330" t="s">
        <v>1940</v>
      </c>
      <c r="N271" s="2330" t="s">
        <v>1966</v>
      </c>
      <c r="P271" s="2238" t="s">
        <v>675</v>
      </c>
      <c r="Q271" s="2286">
        <v>64915</v>
      </c>
      <c r="R271" s="2286">
        <v>69339</v>
      </c>
      <c r="S271" s="2286">
        <v>66698</v>
      </c>
      <c r="T271" s="2331">
        <v>65475</v>
      </c>
      <c r="V271" s="1812">
        <f t="shared" ref="V271:Y272" si="3">Q271/Q279</f>
        <v>4.6384953311363331E-2</v>
      </c>
      <c r="W271" s="1812">
        <f t="shared" si="3"/>
        <v>4.8120036725541812E-2</v>
      </c>
      <c r="X271" s="1812">
        <f t="shared" si="3"/>
        <v>4.4303242536639281E-2</v>
      </c>
      <c r="Y271" s="1812">
        <f t="shared" si="3"/>
        <v>4.1626772356390021E-2</v>
      </c>
    </row>
    <row r="272" spans="1:25" ht="15.75" thickBot="1">
      <c r="A272" s="2332"/>
      <c r="B272" s="2333"/>
      <c r="C272" s="2333"/>
      <c r="D272" s="2333"/>
      <c r="E272" s="2333"/>
      <c r="I272" s="2286">
        <v>57229</v>
      </c>
      <c r="J272" s="2290">
        <v>201</v>
      </c>
      <c r="K272" s="2290">
        <v>8185</v>
      </c>
      <c r="L272" s="2290">
        <v>9022</v>
      </c>
      <c r="M272" s="2290">
        <v>39821</v>
      </c>
      <c r="N272" s="2291">
        <v>2002</v>
      </c>
      <c r="P272" s="2239" t="s">
        <v>1949</v>
      </c>
      <c r="Q272" s="2290">
        <v>700</v>
      </c>
      <c r="R272" s="2290">
        <v>708</v>
      </c>
      <c r="S272" s="2290">
        <v>709</v>
      </c>
      <c r="T272" s="2334">
        <v>783</v>
      </c>
      <c r="V272" s="1812">
        <f t="shared" si="3"/>
        <v>5.0018435366177823E-4</v>
      </c>
      <c r="W272" s="1812">
        <f t="shared" si="3"/>
        <v>4.9133944824245523E-4</v>
      </c>
      <c r="X272" s="1812">
        <f t="shared" si="3"/>
        <v>4.7094364086595176E-4</v>
      </c>
      <c r="Y272" s="1812">
        <f t="shared" si="3"/>
        <v>4.9780470034445801E-4</v>
      </c>
    </row>
    <row r="273" spans="1:25" ht="15.75" thickBot="1">
      <c r="A273" s="2335" t="s">
        <v>1980</v>
      </c>
      <c r="B273" s="2297"/>
      <c r="C273" s="2297"/>
      <c r="D273" s="2336"/>
      <c r="E273" s="2336"/>
      <c r="I273" s="2286">
        <v>63345</v>
      </c>
      <c r="J273" s="2290">
        <v>659</v>
      </c>
      <c r="K273" s="2290">
        <v>8218</v>
      </c>
      <c r="L273" s="2290">
        <v>8335</v>
      </c>
      <c r="M273" s="2290">
        <v>46133</v>
      </c>
      <c r="N273" s="2291">
        <v>2003</v>
      </c>
      <c r="P273" s="2239" t="s">
        <v>1943</v>
      </c>
      <c r="Q273" s="2290">
        <v>8222</v>
      </c>
      <c r="R273" s="2290">
        <v>8401</v>
      </c>
      <c r="S273" s="2290">
        <v>8430</v>
      </c>
      <c r="T273" s="2334">
        <v>8310</v>
      </c>
      <c r="V273" s="1812">
        <f>Q273/Q298</f>
        <v>5.8750225082959146E-3</v>
      </c>
      <c r="W273" s="1812">
        <f>R273/R298</f>
        <v>5.830145063114218E-3</v>
      </c>
      <c r="X273" s="1812">
        <f>S273/S298</f>
        <v>5.5995132475316969E-3</v>
      </c>
      <c r="Y273" s="1812">
        <f>T273/T298</f>
        <v>5.2832146358396496E-3</v>
      </c>
    </row>
    <row r="274" spans="1:25" ht="15.75" thickBot="1">
      <c r="A274" s="2337" t="s">
        <v>481</v>
      </c>
      <c r="B274" s="2338"/>
      <c r="C274" s="2338"/>
      <c r="D274" s="2338"/>
      <c r="E274" s="2338"/>
      <c r="I274" s="2286">
        <v>64915</v>
      </c>
      <c r="J274" s="2290">
        <v>700</v>
      </c>
      <c r="K274" s="2290">
        <v>8222</v>
      </c>
      <c r="L274" s="2290">
        <v>8503</v>
      </c>
      <c r="M274" s="2290">
        <v>47490</v>
      </c>
      <c r="N274" s="2291">
        <v>2005</v>
      </c>
      <c r="P274" s="2239" t="s">
        <v>1940</v>
      </c>
      <c r="Q274" s="2290">
        <v>47490</v>
      </c>
      <c r="R274" s="2290">
        <v>51476</v>
      </c>
      <c r="S274" s="2290">
        <v>50532</v>
      </c>
      <c r="T274" s="2334">
        <v>50404</v>
      </c>
      <c r="V274" s="1812" t="e">
        <f>Q274/#REF!</f>
        <v>#REF!</v>
      </c>
      <c r="W274" s="1812" t="e">
        <f>R274/#REF!</f>
        <v>#REF!</v>
      </c>
      <c r="X274" s="1812" t="e">
        <f>S274/#REF!</f>
        <v>#REF!</v>
      </c>
      <c r="Y274" s="1812" t="e">
        <f>T274/#REF!</f>
        <v>#REF!</v>
      </c>
    </row>
    <row r="275" spans="1:25" ht="15.75" thickBot="1">
      <c r="A275" s="2339" t="s">
        <v>1954</v>
      </c>
      <c r="B275" s="2340">
        <v>2005</v>
      </c>
      <c r="C275" s="2340">
        <v>2008</v>
      </c>
      <c r="D275" s="2340">
        <v>2009</v>
      </c>
      <c r="E275" s="2341">
        <v>2010</v>
      </c>
      <c r="I275" s="2286"/>
      <c r="J275" s="2290"/>
      <c r="K275" s="2290"/>
      <c r="L275" s="2290"/>
      <c r="M275" s="2290"/>
      <c r="N275" s="2291"/>
      <c r="P275" s="2342"/>
      <c r="Q275" s="2290"/>
      <c r="R275" s="2290"/>
      <c r="S275" s="2290"/>
      <c r="T275" s="2334"/>
    </row>
    <row r="276" spans="1:25" ht="15.75" thickBot="1">
      <c r="A276" s="2303" t="s">
        <v>285</v>
      </c>
      <c r="B276" s="2304">
        <f>SUM(B277:B279)</f>
        <v>26469.4</v>
      </c>
      <c r="C276" s="2304">
        <f>SUM(C277:C279)</f>
        <v>12765.01</v>
      </c>
      <c r="D276" s="2304">
        <f>SUM(D277:D279)</f>
        <v>20093.7</v>
      </c>
      <c r="E276" s="2304">
        <v>17910.118000000002</v>
      </c>
      <c r="I276" s="2286">
        <v>69339</v>
      </c>
      <c r="J276" s="2290">
        <v>708</v>
      </c>
      <c r="K276" s="2290">
        <v>8401</v>
      </c>
      <c r="L276" s="2290">
        <v>8754</v>
      </c>
      <c r="M276" s="2290">
        <v>51476</v>
      </c>
      <c r="N276" s="2291">
        <v>2006</v>
      </c>
      <c r="Q276" s="2291"/>
      <c r="R276" s="2291"/>
      <c r="S276" s="2291"/>
      <c r="T276" s="2343"/>
    </row>
    <row r="277" spans="1:25" ht="15.75" thickBot="1">
      <c r="A277" s="2344" t="s">
        <v>1955</v>
      </c>
      <c r="B277" s="2345">
        <v>1141.07</v>
      </c>
      <c r="C277" s="2345">
        <v>1233.47</v>
      </c>
      <c r="D277" s="2346">
        <v>5383.04</v>
      </c>
      <c r="E277" s="2307">
        <v>4240.0300000000007</v>
      </c>
      <c r="I277" s="2286">
        <v>66698</v>
      </c>
      <c r="J277" s="2290">
        <v>709</v>
      </c>
      <c r="K277" s="2290">
        <v>8430</v>
      </c>
      <c r="L277" s="2290">
        <v>7027</v>
      </c>
      <c r="M277" s="2290">
        <v>50532</v>
      </c>
      <c r="N277" s="2291">
        <v>2007</v>
      </c>
    </row>
    <row r="278" spans="1:25" ht="15.75" thickBot="1">
      <c r="A278" s="2344" t="s">
        <v>1960</v>
      </c>
      <c r="B278" s="2345">
        <v>25161.27</v>
      </c>
      <c r="C278" s="2345">
        <v>11307.25</v>
      </c>
      <c r="D278" s="2345">
        <v>14479.630000000001</v>
      </c>
      <c r="E278" s="2310">
        <v>13481.088</v>
      </c>
      <c r="I278" s="2331">
        <v>65475</v>
      </c>
      <c r="J278" s="2334">
        <v>783</v>
      </c>
      <c r="K278" s="2334">
        <v>8310</v>
      </c>
      <c r="L278" s="2334">
        <v>5978</v>
      </c>
      <c r="M278" s="2334">
        <v>50404</v>
      </c>
      <c r="N278" s="2343">
        <v>2008</v>
      </c>
    </row>
    <row r="279" spans="1:25">
      <c r="A279" s="2347" t="s">
        <v>1957</v>
      </c>
      <c r="B279" s="2348">
        <v>167.05999999999997</v>
      </c>
      <c r="C279" s="2348">
        <v>224.29</v>
      </c>
      <c r="D279" s="2348">
        <v>231.02999999999997</v>
      </c>
      <c r="E279" s="2325">
        <v>189</v>
      </c>
      <c r="Q279" s="1812">
        <v>1399484</v>
      </c>
      <c r="R279" s="1812">
        <v>1440959</v>
      </c>
      <c r="S279" s="1812">
        <v>1505488</v>
      </c>
      <c r="T279" s="1812">
        <v>1572906</v>
      </c>
    </row>
    <row r="280" spans="1:25">
      <c r="A280" s="2349" t="s">
        <v>1976</v>
      </c>
      <c r="B280" s="2350"/>
      <c r="C280" s="2350"/>
      <c r="D280" s="2350"/>
      <c r="E280" s="2351"/>
      <c r="Q280" s="1812">
        <v>1399484</v>
      </c>
      <c r="R280" s="1812">
        <v>1440959</v>
      </c>
      <c r="S280" s="1812">
        <v>1505488</v>
      </c>
      <c r="T280" s="1812">
        <v>1572906</v>
      </c>
    </row>
    <row r="281" spans="1:25">
      <c r="A281" s="2332"/>
      <c r="B281" s="2350"/>
      <c r="C281" s="2350"/>
      <c r="D281" s="2350"/>
      <c r="E281" s="2351"/>
    </row>
    <row r="282" spans="1:25">
      <c r="A282" s="2046" t="s">
        <v>1981</v>
      </c>
      <c r="B282" s="2350"/>
      <c r="C282" s="2350"/>
      <c r="D282" s="2350"/>
      <c r="E282" s="2351"/>
    </row>
    <row r="283" spans="1:25" ht="15.75">
      <c r="A283" s="2260" t="s">
        <v>1346</v>
      </c>
      <c r="B283" s="2350"/>
      <c r="C283" s="2350"/>
      <c r="D283" s="2350"/>
      <c r="E283" s="2351"/>
    </row>
    <row r="284" spans="1:25">
      <c r="A284" s="2332"/>
      <c r="B284" s="2350"/>
      <c r="C284" s="2350"/>
      <c r="D284" s="2350"/>
      <c r="E284" s="2351"/>
    </row>
    <row r="285" spans="1:25">
      <c r="A285" s="2332"/>
      <c r="B285" s="2350"/>
      <c r="C285" s="2350"/>
      <c r="D285" s="2350"/>
      <c r="E285" s="2351"/>
    </row>
    <row r="286" spans="1:25">
      <c r="A286" s="2332"/>
      <c r="B286" s="2350"/>
      <c r="C286" s="2350"/>
      <c r="D286" s="2350"/>
      <c r="E286" s="2351"/>
    </row>
    <row r="287" spans="1:25">
      <c r="A287" s="2332"/>
      <c r="B287" s="2350"/>
      <c r="C287" s="2350"/>
      <c r="D287" s="2350"/>
      <c r="E287" s="2351"/>
    </row>
    <row r="288" spans="1:25">
      <c r="A288" s="2332"/>
      <c r="B288" s="2350"/>
      <c r="C288" s="2350"/>
      <c r="D288" s="2350"/>
      <c r="E288" s="2351"/>
    </row>
    <row r="289" spans="1:33">
      <c r="A289" s="2332"/>
      <c r="B289" s="2350"/>
      <c r="C289" s="2350"/>
      <c r="D289" s="2350"/>
      <c r="E289" s="2351"/>
    </row>
    <row r="290" spans="1:33">
      <c r="A290" s="2332"/>
      <c r="B290" s="2350"/>
      <c r="C290" s="2350"/>
      <c r="D290" s="2350"/>
      <c r="E290" s="2351"/>
    </row>
    <row r="291" spans="1:33">
      <c r="A291" s="2332"/>
      <c r="B291" s="2350"/>
      <c r="C291" s="2350"/>
      <c r="D291" s="2350"/>
      <c r="E291" s="2351"/>
    </row>
    <row r="292" spans="1:33" ht="15.75" customHeight="1">
      <c r="A292" s="2332"/>
      <c r="B292" s="2350"/>
      <c r="C292" s="2350"/>
      <c r="D292" s="2350"/>
      <c r="E292" s="2351"/>
    </row>
    <row r="293" spans="1:33">
      <c r="A293" s="2332"/>
      <c r="B293" s="2350"/>
      <c r="C293" s="2350"/>
      <c r="D293" s="2350"/>
      <c r="E293" s="2351"/>
    </row>
    <row r="294" spans="1:33">
      <c r="A294" s="2332"/>
      <c r="B294" s="2350"/>
      <c r="C294" s="2350"/>
      <c r="D294" s="2350"/>
      <c r="E294" s="2351"/>
    </row>
    <row r="295" spans="1:33">
      <c r="A295" s="2332"/>
      <c r="B295" s="2350"/>
      <c r="C295" s="2350"/>
      <c r="D295" s="2350"/>
      <c r="E295" s="2351"/>
    </row>
    <row r="296" spans="1:33">
      <c r="A296" s="2332"/>
      <c r="B296" s="2350"/>
      <c r="C296" s="2350"/>
      <c r="D296" s="2350"/>
      <c r="E296" s="2351"/>
    </row>
    <row r="297" spans="1:33" ht="15.75" thickBot="1">
      <c r="A297" s="2332"/>
      <c r="B297" s="2350"/>
      <c r="C297" s="2350"/>
      <c r="D297" s="2350"/>
      <c r="E297" s="2351"/>
    </row>
    <row r="298" spans="1:33" ht="15.75" thickBot="1">
      <c r="B298" s="1812"/>
      <c r="C298" s="1812"/>
      <c r="D298" s="1812"/>
      <c r="E298" s="1812"/>
      <c r="I298" s="2331">
        <v>69339</v>
      </c>
      <c r="J298" s="2334">
        <v>708</v>
      </c>
      <c r="K298" s="2334">
        <v>8401</v>
      </c>
      <c r="L298" s="2334">
        <v>8754</v>
      </c>
      <c r="M298" s="2334">
        <v>51476</v>
      </c>
      <c r="Q298" s="1812">
        <v>1399484</v>
      </c>
      <c r="R298" s="1812">
        <v>1440959</v>
      </c>
      <c r="S298" s="1812">
        <v>1505488</v>
      </c>
      <c r="T298" s="1812">
        <v>1572906</v>
      </c>
    </row>
    <row r="299" spans="1:33">
      <c r="B299" s="1812"/>
      <c r="C299" s="1812"/>
      <c r="D299" s="1812"/>
      <c r="E299" s="1812"/>
      <c r="I299" s="2352"/>
      <c r="J299" s="2353"/>
      <c r="K299" s="2353"/>
      <c r="L299" s="2353"/>
      <c r="M299" s="2353"/>
    </row>
    <row r="300" spans="1:33">
      <c r="A300" s="2336" t="s">
        <v>1982</v>
      </c>
      <c r="B300" s="2336"/>
      <c r="C300" s="2336"/>
      <c r="D300" s="2336"/>
      <c r="E300" s="2336"/>
      <c r="F300" s="2354"/>
    </row>
    <row r="301" spans="1:33">
      <c r="A301" s="2091" t="s">
        <v>1962</v>
      </c>
      <c r="B301" s="2354"/>
      <c r="C301" s="2354"/>
      <c r="D301" s="2354"/>
      <c r="E301" s="2354"/>
      <c r="F301" s="2354"/>
    </row>
    <row r="302" spans="1:33" ht="12" customHeight="1">
      <c r="A302" s="2050" t="s">
        <v>1968</v>
      </c>
      <c r="B302" s="2355">
        <v>2005</v>
      </c>
      <c r="C302" s="2355">
        <v>2008</v>
      </c>
      <c r="D302" s="2355">
        <v>2009</v>
      </c>
      <c r="E302" s="2356">
        <v>2010</v>
      </c>
      <c r="F302" s="2354"/>
    </row>
    <row r="303" spans="1:33" ht="23.25" customHeight="1">
      <c r="A303" s="2303" t="s">
        <v>285</v>
      </c>
      <c r="B303" s="2357">
        <f>SUM(B304:B310)</f>
        <v>19.758655000000005</v>
      </c>
      <c r="C303" s="2357">
        <v>24.15</v>
      </c>
      <c r="D303" s="2357">
        <f>SUM(D304:D310)</f>
        <v>26.877089000000005</v>
      </c>
      <c r="E303" s="2357">
        <v>27.1</v>
      </c>
      <c r="F303" s="2354"/>
    </row>
    <row r="304" spans="1:33">
      <c r="A304" s="2358" t="s">
        <v>1969</v>
      </c>
      <c r="B304" s="2345">
        <v>7.2540129999999996</v>
      </c>
      <c r="C304" s="2345">
        <v>6.4933860000000001</v>
      </c>
      <c r="D304" s="2345">
        <v>7.2277670000000001</v>
      </c>
      <c r="E304" s="2345">
        <v>8.0394769999999998</v>
      </c>
      <c r="F304" s="2354"/>
      <c r="AF304" s="2359"/>
      <c r="AG304" s="2359"/>
    </row>
    <row r="305" spans="1:33">
      <c r="A305" s="2360" t="s">
        <v>1970</v>
      </c>
      <c r="B305" s="2345">
        <v>2.308354</v>
      </c>
      <c r="C305" s="2345">
        <v>4.583075</v>
      </c>
      <c r="D305" s="2345">
        <v>5.246715</v>
      </c>
      <c r="E305" s="2345">
        <v>5.3067169999999999</v>
      </c>
      <c r="F305" s="2354"/>
      <c r="AD305" s="2361"/>
      <c r="AF305" s="2359"/>
      <c r="AG305" s="2359"/>
    </row>
    <row r="306" spans="1:33">
      <c r="A306" s="2358" t="s">
        <v>1971</v>
      </c>
      <c r="B306" s="2345">
        <v>2.6609389999999999</v>
      </c>
      <c r="C306" s="2345">
        <v>2.5718000000000001</v>
      </c>
      <c r="D306" s="2345">
        <v>2.3902290000000002</v>
      </c>
      <c r="E306" s="2345">
        <v>2.486434</v>
      </c>
      <c r="F306" s="2354"/>
      <c r="AF306" s="2362"/>
      <c r="AG306" s="2362"/>
    </row>
    <row r="307" spans="1:33">
      <c r="A307" s="2358" t="s">
        <v>1972</v>
      </c>
      <c r="B307" s="2345">
        <v>3.0475530000000002</v>
      </c>
      <c r="C307" s="2345">
        <v>3.8724409999999998</v>
      </c>
      <c r="D307" s="2345">
        <v>3.8699279999999998</v>
      </c>
      <c r="E307" s="2345">
        <v>4.0845070000000003</v>
      </c>
      <c r="F307" s="2354"/>
    </row>
    <row r="308" spans="1:33">
      <c r="A308" s="2358" t="s">
        <v>1973</v>
      </c>
      <c r="B308" s="2345">
        <v>3.966726</v>
      </c>
      <c r="C308" s="2345">
        <v>5.6503410000000001</v>
      </c>
      <c r="D308" s="2345">
        <v>7.0011419999999998</v>
      </c>
      <c r="E308" s="2345">
        <v>7.1749229999999997</v>
      </c>
      <c r="F308" s="2354"/>
      <c r="G308" s="2363"/>
    </row>
    <row r="309" spans="1:33">
      <c r="A309" s="2358" t="s">
        <v>1974</v>
      </c>
      <c r="B309" s="2345">
        <v>0.45107000000000003</v>
      </c>
      <c r="C309" s="2345">
        <v>0.98</v>
      </c>
      <c r="D309" s="2345">
        <v>1.137308</v>
      </c>
      <c r="E309" s="2364">
        <v>1.3058999999999999E-2</v>
      </c>
      <c r="F309" s="2354"/>
      <c r="G309" s="1696"/>
    </row>
    <row r="310" spans="1:33">
      <c r="A310" s="2365" t="s">
        <v>1975</v>
      </c>
      <c r="B310" s="2348">
        <v>7.0000000000000007E-2</v>
      </c>
      <c r="C310" s="2348">
        <v>0.01</v>
      </c>
      <c r="D310" s="2348">
        <v>4.0000000000000001E-3</v>
      </c>
      <c r="E310" s="2314" t="s">
        <v>1746</v>
      </c>
      <c r="F310" s="2354"/>
      <c r="G310" s="2156"/>
    </row>
    <row r="311" spans="1:33">
      <c r="A311" s="2349" t="s">
        <v>1976</v>
      </c>
      <c r="B311" s="2354"/>
      <c r="C311" s="2354"/>
      <c r="D311" s="2354"/>
      <c r="E311" s="2354"/>
      <c r="F311" s="2354"/>
    </row>
    <row r="312" spans="1:33">
      <c r="A312" s="2366"/>
      <c r="B312" s="2354"/>
      <c r="C312" s="2354"/>
      <c r="D312" s="2354"/>
      <c r="E312" s="2354"/>
      <c r="F312" s="2354"/>
    </row>
    <row r="313" spans="1:33" ht="18.75">
      <c r="A313" s="2297" t="s">
        <v>1983</v>
      </c>
      <c r="B313" s="2297"/>
      <c r="C313" s="2297"/>
      <c r="D313" s="2336"/>
      <c r="E313" s="2367"/>
      <c r="F313" s="2367"/>
      <c r="G313" s="2367"/>
    </row>
    <row r="314" spans="1:33">
      <c r="A314" s="2337" t="s">
        <v>481</v>
      </c>
      <c r="B314" s="2338"/>
      <c r="C314" s="2338"/>
      <c r="D314" s="2338"/>
      <c r="E314" s="2338"/>
      <c r="F314" s="2338"/>
      <c r="G314" s="2338"/>
    </row>
    <row r="315" spans="1:33">
      <c r="A315" s="2368" t="s">
        <v>1954</v>
      </c>
      <c r="B315" s="2369">
        <v>2005</v>
      </c>
      <c r="C315" s="2369">
        <v>2008</v>
      </c>
      <c r="D315" s="2369">
        <v>2009</v>
      </c>
      <c r="E315" s="2370">
        <v>2010</v>
      </c>
      <c r="F315" s="2338"/>
      <c r="G315" s="2354"/>
    </row>
    <row r="316" spans="1:33">
      <c r="A316" s="2371" t="s">
        <v>1984</v>
      </c>
      <c r="B316" s="2372">
        <v>3505.6600000000003</v>
      </c>
      <c r="C316" s="2372">
        <v>4896.82</v>
      </c>
      <c r="D316" s="2372">
        <v>5360.69</v>
      </c>
      <c r="E316" s="2373">
        <v>5236.3379999999997</v>
      </c>
      <c r="F316" s="2338"/>
      <c r="G316" s="2354"/>
    </row>
    <row r="317" spans="1:33">
      <c r="A317" s="2374" t="s">
        <v>1985</v>
      </c>
      <c r="B317" s="2345">
        <v>1.52E-2</v>
      </c>
      <c r="C317" s="2345">
        <v>2.0399999999999998E-2</v>
      </c>
      <c r="D317" s="2345">
        <v>2.0299999999999999E-2</v>
      </c>
      <c r="E317" s="2364">
        <v>1.7100000000000001E-2</v>
      </c>
      <c r="F317" s="2338"/>
      <c r="G317" s="2354"/>
    </row>
    <row r="318" spans="1:33" ht="15" customHeight="1">
      <c r="A318" s="2375" t="s">
        <v>1986</v>
      </c>
      <c r="B318" s="2348">
        <v>69.940000000000012</v>
      </c>
      <c r="C318" s="2348">
        <v>93.889999999999986</v>
      </c>
      <c r="D318" s="2348">
        <v>96.61</v>
      </c>
      <c r="E318" s="2376">
        <v>79</v>
      </c>
      <c r="F318" s="2338"/>
      <c r="G318" s="2354"/>
    </row>
    <row r="319" spans="1:33">
      <c r="A319" s="2349" t="s">
        <v>1976</v>
      </c>
      <c r="B319" s="2350"/>
      <c r="C319" s="2350"/>
      <c r="D319" s="2350"/>
      <c r="E319" s="2350"/>
      <c r="F319" s="2354"/>
      <c r="G319" s="2354"/>
    </row>
    <row r="320" spans="1:33">
      <c r="B320" s="2041"/>
      <c r="C320" s="2041"/>
      <c r="G320" s="1696"/>
    </row>
    <row r="321" spans="1:32" ht="18.75">
      <c r="A321" s="2377" t="s">
        <v>1987</v>
      </c>
    </row>
    <row r="322" spans="1:32" ht="153.75" customHeight="1">
      <c r="A322" s="2872" t="s">
        <v>1988</v>
      </c>
      <c r="B322" s="2873"/>
      <c r="C322" s="2873"/>
      <c r="D322" s="2873"/>
      <c r="E322" s="2873"/>
      <c r="F322" s="2378"/>
    </row>
    <row r="323" spans="1:32">
      <c r="A323" s="2379"/>
      <c r="B323" s="2379"/>
      <c r="C323" s="2379"/>
      <c r="D323" s="2379"/>
      <c r="E323" s="2379"/>
      <c r="F323" s="2378"/>
      <c r="G323" s="1696"/>
      <c r="H323" s="1696"/>
      <c r="I323" s="1696"/>
      <c r="J323" s="1696"/>
      <c r="K323" s="1696"/>
      <c r="L323" s="1696"/>
      <c r="M323" s="1696"/>
      <c r="N323" s="1696"/>
      <c r="O323" s="1696"/>
      <c r="P323" s="1696"/>
      <c r="Q323" s="1696"/>
      <c r="R323" s="1696"/>
      <c r="S323" s="1696"/>
      <c r="T323" s="1696"/>
      <c r="U323" s="1696"/>
      <c r="V323" s="1696"/>
      <c r="W323" s="1696"/>
      <c r="X323" s="1696"/>
      <c r="Y323" s="1696"/>
      <c r="Z323" s="1696"/>
      <c r="AA323" s="1696"/>
      <c r="AB323" s="1696"/>
      <c r="AC323" s="1696"/>
    </row>
    <row r="325" spans="1:32">
      <c r="A325" s="2005" t="s">
        <v>1989</v>
      </c>
      <c r="B325" s="2380"/>
      <c r="C325" s="2380"/>
      <c r="D325" s="2380"/>
      <c r="F325" s="2168"/>
    </row>
    <row r="326" spans="1:32">
      <c r="A326" s="2225" t="s">
        <v>287</v>
      </c>
      <c r="B326" s="2222">
        <v>2005</v>
      </c>
      <c r="C326" s="2222">
        <v>2008</v>
      </c>
      <c r="D326" s="2222">
        <v>2009</v>
      </c>
      <c r="E326" s="2381" t="s">
        <v>1990</v>
      </c>
    </row>
    <row r="327" spans="1:32">
      <c r="A327" s="2054" t="s">
        <v>285</v>
      </c>
      <c r="B327" s="2382"/>
      <c r="C327" s="2382"/>
      <c r="D327" s="2382"/>
      <c r="E327" s="2183"/>
    </row>
    <row r="328" spans="1:32">
      <c r="A328" s="2383" t="s">
        <v>1991</v>
      </c>
      <c r="B328" s="2384">
        <v>74870</v>
      </c>
      <c r="C328" s="2384">
        <v>69250</v>
      </c>
      <c r="D328" s="2384">
        <v>65290</v>
      </c>
      <c r="E328" s="2255">
        <v>68200</v>
      </c>
    </row>
    <row r="329" spans="1:32">
      <c r="A329" s="2383" t="s">
        <v>1992</v>
      </c>
      <c r="B329" s="2384">
        <v>41050</v>
      </c>
      <c r="C329" s="2384">
        <v>34840</v>
      </c>
      <c r="D329" s="2384">
        <v>31330</v>
      </c>
      <c r="E329" s="2255">
        <v>21800</v>
      </c>
    </row>
    <row r="330" spans="1:32">
      <c r="A330" s="2385" t="s">
        <v>289</v>
      </c>
      <c r="B330" s="2386"/>
      <c r="C330" s="2386"/>
      <c r="D330" s="2386"/>
      <c r="E330" s="2160"/>
    </row>
    <row r="331" spans="1:32">
      <c r="A331" s="2383" t="s">
        <v>1991</v>
      </c>
      <c r="B331" s="2386">
        <v>4240</v>
      </c>
      <c r="C331" s="2386">
        <v>3780</v>
      </c>
      <c r="D331" s="2386">
        <v>2980</v>
      </c>
      <c r="E331" s="2160">
        <v>8500</v>
      </c>
      <c r="AF331" s="2387"/>
    </row>
    <row r="332" spans="1:32">
      <c r="A332" s="2383" t="s">
        <v>1992</v>
      </c>
      <c r="B332" s="2386">
        <v>2130</v>
      </c>
      <c r="C332" s="2386">
        <v>1160</v>
      </c>
      <c r="D332" s="2386">
        <v>1100</v>
      </c>
      <c r="E332" s="2160">
        <v>1500</v>
      </c>
    </row>
    <row r="333" spans="1:32">
      <c r="A333" s="2385" t="s">
        <v>290</v>
      </c>
      <c r="B333" s="2386"/>
      <c r="C333" s="2386"/>
      <c r="D333" s="2386"/>
      <c r="E333" s="2160"/>
    </row>
    <row r="334" spans="1:32">
      <c r="A334" s="2383" t="s">
        <v>1991</v>
      </c>
      <c r="B334" s="2386">
        <v>41650</v>
      </c>
      <c r="C334" s="2386">
        <v>39820</v>
      </c>
      <c r="D334" s="2386">
        <v>35460</v>
      </c>
      <c r="E334" s="2160">
        <v>32000</v>
      </c>
    </row>
    <row r="335" spans="1:32">
      <c r="A335" s="2383" t="s">
        <v>1992</v>
      </c>
      <c r="B335" s="2386">
        <v>22250</v>
      </c>
      <c r="C335" s="2386">
        <v>18760</v>
      </c>
      <c r="D335" s="2386">
        <v>16350</v>
      </c>
      <c r="E335" s="2160">
        <v>11000</v>
      </c>
    </row>
    <row r="336" spans="1:32">
      <c r="A336" s="2388" t="s">
        <v>155</v>
      </c>
      <c r="B336" s="2386"/>
      <c r="C336" s="2389"/>
      <c r="D336" s="2386"/>
      <c r="E336" s="2160"/>
    </row>
    <row r="337" spans="1:31">
      <c r="A337" s="2383" t="s">
        <v>1991</v>
      </c>
      <c r="B337" s="2386">
        <v>28980</v>
      </c>
      <c r="C337" s="2386">
        <v>25650</v>
      </c>
      <c r="D337" s="2386">
        <v>26850</v>
      </c>
      <c r="E337" s="2160">
        <v>27700</v>
      </c>
    </row>
    <row r="338" spans="1:31">
      <c r="A338" s="2390" t="s">
        <v>1992</v>
      </c>
      <c r="B338" s="2391">
        <v>16670</v>
      </c>
      <c r="C338" s="2391">
        <v>14920</v>
      </c>
      <c r="D338" s="2391">
        <v>13880</v>
      </c>
      <c r="E338" s="2161">
        <v>9300</v>
      </c>
    </row>
    <row r="339" spans="1:31">
      <c r="A339" s="2392" t="s">
        <v>1915</v>
      </c>
      <c r="B339" s="2386"/>
      <c r="C339" s="2386"/>
      <c r="D339" s="2386"/>
      <c r="E339" s="2160"/>
    </row>
    <row r="340" spans="1:31">
      <c r="A340" s="1845" t="s">
        <v>1993</v>
      </c>
      <c r="B340" s="2393"/>
      <c r="C340" s="2393"/>
      <c r="D340" s="2393"/>
      <c r="E340" s="2393"/>
    </row>
    <row r="341" spans="1:31">
      <c r="A341" s="1696"/>
      <c r="B341" s="2041"/>
      <c r="C341" s="2041"/>
      <c r="D341" s="2041"/>
      <c r="E341" s="2041"/>
      <c r="F341" s="2378"/>
    </row>
    <row r="342" spans="1:31">
      <c r="A342" s="1779" t="s">
        <v>1994</v>
      </c>
      <c r="B342" s="2394"/>
      <c r="C342" s="2394"/>
      <c r="D342" s="2394"/>
      <c r="E342" s="2394"/>
      <c r="F342" s="1696"/>
    </row>
    <row r="343" spans="1:31">
      <c r="A343" s="2091" t="s">
        <v>1995</v>
      </c>
      <c r="B343" s="2395"/>
      <c r="C343" s="2395"/>
      <c r="D343" s="2395"/>
      <c r="E343" s="2395"/>
      <c r="G343" s="1696"/>
      <c r="AC343" s="1813"/>
    </row>
    <row r="344" spans="1:31">
      <c r="A344" s="2225" t="s">
        <v>287</v>
      </c>
      <c r="B344" s="2193">
        <v>2005</v>
      </c>
      <c r="C344" s="2193">
        <v>2008</v>
      </c>
      <c r="D344" s="2396">
        <v>2009</v>
      </c>
      <c r="E344" s="2396">
        <v>2010</v>
      </c>
      <c r="AC344" s="1813"/>
    </row>
    <row r="345" spans="1:31">
      <c r="A345" s="2054" t="s">
        <v>1705</v>
      </c>
      <c r="B345" s="2397">
        <v>2862.1</v>
      </c>
      <c r="C345" s="2397">
        <v>2585.6</v>
      </c>
      <c r="D345" s="2397">
        <v>2400</v>
      </c>
      <c r="E345" s="2397">
        <v>2250.9</v>
      </c>
    </row>
    <row r="346" spans="1:31">
      <c r="A346" s="2228" t="s">
        <v>289</v>
      </c>
      <c r="B346" s="2134">
        <v>158.22809195018192</v>
      </c>
      <c r="C346" s="2134">
        <v>122.70720299209948</v>
      </c>
      <c r="D346" s="2134">
        <v>101.3451172156831</v>
      </c>
      <c r="E346" s="2134">
        <v>78</v>
      </c>
      <c r="AE346" s="2398"/>
    </row>
    <row r="347" spans="1:31">
      <c r="A347" s="2228" t="s">
        <v>290</v>
      </c>
      <c r="B347" s="2134">
        <v>1569.9728303272989</v>
      </c>
      <c r="C347" s="2134">
        <v>1455.1026351389801</v>
      </c>
      <c r="D347" s="2134">
        <v>1286.9386047608484</v>
      </c>
      <c r="E347" s="2134">
        <v>1260.81</v>
      </c>
    </row>
    <row r="348" spans="1:31">
      <c r="A348" s="2258" t="s">
        <v>155</v>
      </c>
      <c r="B348" s="2137">
        <v>1133.9266986416646</v>
      </c>
      <c r="C348" s="2137">
        <v>1007.7417353561073</v>
      </c>
      <c r="D348" s="2137">
        <v>1011.7159288836116</v>
      </c>
      <c r="E348" s="2137">
        <v>912.04</v>
      </c>
    </row>
    <row r="349" spans="1:31">
      <c r="A349" s="1770" t="s">
        <v>1915</v>
      </c>
      <c r="B349" s="2393"/>
      <c r="C349" s="2393"/>
      <c r="D349" s="2393"/>
      <c r="E349" s="2393"/>
    </row>
    <row r="350" spans="1:31">
      <c r="A350" s="1845" t="s">
        <v>1706</v>
      </c>
      <c r="B350" s="2393"/>
      <c r="C350" s="2393"/>
      <c r="D350" s="2393"/>
      <c r="E350" s="2393"/>
    </row>
    <row r="351" spans="1:31">
      <c r="A351" s="2254"/>
      <c r="B351" s="2393"/>
      <c r="C351" s="2393"/>
      <c r="D351" s="2393"/>
      <c r="E351" s="2393"/>
    </row>
    <row r="352" spans="1:31">
      <c r="A352" s="1779" t="s">
        <v>1996</v>
      </c>
      <c r="B352" s="2393"/>
      <c r="C352" s="2393"/>
      <c r="D352" s="2393"/>
      <c r="E352" s="2399"/>
    </row>
    <row r="353" spans="1:31">
      <c r="A353" s="2091" t="s">
        <v>1995</v>
      </c>
      <c r="B353" s="2393"/>
      <c r="C353" s="2393"/>
      <c r="D353" s="2393"/>
      <c r="E353" s="2393"/>
    </row>
    <row r="354" spans="1:31">
      <c r="A354" s="2225" t="s">
        <v>1010</v>
      </c>
      <c r="B354" s="2193">
        <v>2005</v>
      </c>
      <c r="C354" s="2193">
        <v>2008</v>
      </c>
      <c r="D354" s="2193">
        <v>2009</v>
      </c>
      <c r="E354" s="2193">
        <v>2010</v>
      </c>
    </row>
    <row r="355" spans="1:31">
      <c r="A355" s="2054" t="s">
        <v>285</v>
      </c>
      <c r="B355" s="2195">
        <v>646750</v>
      </c>
      <c r="C355" s="2195">
        <v>640280</v>
      </c>
      <c r="D355" s="2195">
        <v>638410</v>
      </c>
      <c r="E355" s="2195">
        <v>636620</v>
      </c>
      <c r="AE355" s="2400"/>
    </row>
    <row r="356" spans="1:31">
      <c r="A356" s="2228" t="s">
        <v>1997</v>
      </c>
      <c r="B356" s="2160">
        <v>16250</v>
      </c>
      <c r="C356" s="2160">
        <v>16380</v>
      </c>
      <c r="D356" s="2160">
        <v>16410</v>
      </c>
      <c r="E356" s="2160">
        <v>16420</v>
      </c>
    </row>
    <row r="357" spans="1:31">
      <c r="A357" s="2228" t="s">
        <v>1998</v>
      </c>
      <c r="B357" s="2160">
        <v>119000</v>
      </c>
      <c r="C357" s="2160">
        <v>115300</v>
      </c>
      <c r="D357" s="2160">
        <v>114800</v>
      </c>
      <c r="E357" s="2160">
        <v>114000</v>
      </c>
    </row>
    <row r="358" spans="1:31">
      <c r="A358" s="2258" t="s">
        <v>1999</v>
      </c>
      <c r="B358" s="2161">
        <v>511500</v>
      </c>
      <c r="C358" s="2161">
        <v>508600</v>
      </c>
      <c r="D358" s="2161">
        <v>507200</v>
      </c>
      <c r="E358" s="2161">
        <v>506200</v>
      </c>
    </row>
    <row r="359" spans="1:31">
      <c r="A359" s="1770" t="s">
        <v>1915</v>
      </c>
      <c r="B359" s="2134"/>
      <c r="C359" s="2134"/>
      <c r="D359" s="2134"/>
      <c r="E359" s="2134"/>
    </row>
    <row r="360" spans="1:31">
      <c r="A360" s="2401"/>
      <c r="B360" s="2134"/>
      <c r="C360" s="2134"/>
      <c r="D360" s="2134"/>
      <c r="E360" s="2134"/>
    </row>
    <row r="361" spans="1:31">
      <c r="A361" s="2046" t="s">
        <v>2000</v>
      </c>
      <c r="B361" s="2134"/>
      <c r="C361" s="2134"/>
      <c r="D361" s="2134"/>
      <c r="E361" s="2134"/>
    </row>
    <row r="362" spans="1:31" ht="15.75">
      <c r="A362" s="2260"/>
      <c r="B362" s="2134"/>
      <c r="C362" s="2134"/>
      <c r="D362" s="2134"/>
      <c r="E362" s="2134"/>
    </row>
    <row r="363" spans="1:31">
      <c r="A363" s="2401"/>
      <c r="B363" s="2134"/>
      <c r="C363" s="2134"/>
      <c r="D363" s="2134"/>
      <c r="E363" s="2134"/>
    </row>
    <row r="364" spans="1:31">
      <c r="A364" s="2401"/>
      <c r="B364" s="2134"/>
      <c r="C364" s="2134"/>
      <c r="D364" s="2134"/>
      <c r="E364" s="2134"/>
    </row>
    <row r="365" spans="1:31">
      <c r="A365" s="2401"/>
      <c r="B365" s="2134"/>
      <c r="C365" s="2134"/>
      <c r="D365" s="2134"/>
      <c r="E365" s="2134"/>
    </row>
    <row r="366" spans="1:31">
      <c r="A366" s="2401"/>
      <c r="B366" s="2134"/>
      <c r="C366" s="2134"/>
      <c r="D366" s="2134"/>
      <c r="E366" s="2134"/>
    </row>
    <row r="367" spans="1:31">
      <c r="A367" s="2401"/>
      <c r="B367" s="2134"/>
      <c r="C367" s="2134"/>
      <c r="D367" s="2134"/>
      <c r="E367" s="2134"/>
    </row>
    <row r="368" spans="1:31">
      <c r="A368" s="2401"/>
      <c r="B368" s="2134"/>
      <c r="C368" s="2134"/>
      <c r="D368" s="2134"/>
      <c r="E368" s="2134"/>
    </row>
    <row r="369" spans="1:29">
      <c r="A369" s="2401"/>
      <c r="B369" s="2134"/>
      <c r="C369" s="2134"/>
      <c r="D369" s="2134"/>
      <c r="E369" s="2134"/>
    </row>
    <row r="370" spans="1:29">
      <c r="A370" s="2401"/>
      <c r="B370" s="2134"/>
      <c r="C370" s="2134"/>
      <c r="D370" s="2134"/>
      <c r="E370" s="2134"/>
    </row>
    <row r="371" spans="1:29">
      <c r="A371" s="2401"/>
      <c r="B371" s="2134"/>
      <c r="C371" s="2134"/>
      <c r="D371" s="2134"/>
      <c r="E371" s="2134"/>
    </row>
    <row r="372" spans="1:29">
      <c r="A372" s="2401"/>
      <c r="B372" s="2134"/>
      <c r="C372" s="2134"/>
      <c r="D372" s="2134"/>
      <c r="E372" s="2134"/>
    </row>
    <row r="373" spans="1:29">
      <c r="A373" s="2401"/>
      <c r="B373" s="2134"/>
      <c r="C373" s="2134"/>
      <c r="D373" s="2134"/>
      <c r="E373" s="2134"/>
    </row>
    <row r="374" spans="1:29">
      <c r="A374" s="2401"/>
      <c r="B374" s="2134"/>
      <c r="C374" s="2134"/>
      <c r="D374" s="2134"/>
      <c r="E374" s="2134"/>
    </row>
    <row r="375" spans="1:29">
      <c r="A375" s="2401"/>
      <c r="B375" s="2134"/>
      <c r="C375" s="2134"/>
      <c r="D375" s="2134"/>
      <c r="E375" s="2134"/>
    </row>
    <row r="376" spans="1:29">
      <c r="A376" s="2401"/>
      <c r="B376" s="2134"/>
      <c r="C376" s="2134"/>
      <c r="D376" s="2134"/>
      <c r="E376" s="2134"/>
    </row>
    <row r="377" spans="1:29">
      <c r="A377" s="2254"/>
      <c r="B377" s="2393"/>
      <c r="C377" s="2393"/>
      <c r="D377" s="2393"/>
      <c r="E377" s="2393"/>
    </row>
    <row r="378" spans="1:29">
      <c r="A378" s="2254"/>
      <c r="B378" s="2393"/>
      <c r="C378" s="2393"/>
      <c r="D378" s="2393"/>
      <c r="E378" s="2393"/>
    </row>
    <row r="379" spans="1:29">
      <c r="A379" s="1779" t="s">
        <v>2001</v>
      </c>
      <c r="B379" s="2393"/>
      <c r="C379" s="2393"/>
      <c r="D379" s="2393"/>
      <c r="E379" s="2399"/>
    </row>
    <row r="380" spans="1:29">
      <c r="A380" s="2091" t="s">
        <v>1995</v>
      </c>
      <c r="B380" s="2393"/>
      <c r="C380" s="2393"/>
      <c r="D380" s="2393"/>
      <c r="E380" s="2393"/>
    </row>
    <row r="381" spans="1:29">
      <c r="A381" s="2225" t="s">
        <v>1010</v>
      </c>
      <c r="B381" s="2193">
        <v>2005</v>
      </c>
      <c r="C381" s="2193">
        <v>2008</v>
      </c>
      <c r="D381" s="2193">
        <v>2009</v>
      </c>
      <c r="E381" s="2402">
        <v>2010</v>
      </c>
      <c r="AC381" s="2403"/>
    </row>
    <row r="382" spans="1:29">
      <c r="A382" s="2054" t="s">
        <v>285</v>
      </c>
      <c r="B382" s="2404">
        <v>770.03442327676009</v>
      </c>
      <c r="C382" s="2404">
        <v>897.9</v>
      </c>
      <c r="D382" s="2404">
        <v>909.6</v>
      </c>
      <c r="E382" s="2405">
        <v>999.3</v>
      </c>
      <c r="AC382" s="2406"/>
    </row>
    <row r="383" spans="1:29">
      <c r="A383" s="2228" t="s">
        <v>2002</v>
      </c>
      <c r="B383" s="2134">
        <v>667.03442327676009</v>
      </c>
      <c r="C383" s="2134">
        <v>773.7539301597601</v>
      </c>
      <c r="D383" s="2134">
        <v>790.02439299828006</v>
      </c>
      <c r="E383" s="2202">
        <v>873</v>
      </c>
      <c r="F383" s="1813"/>
      <c r="G383" s="1813"/>
      <c r="H383" s="1813"/>
      <c r="I383" s="1813"/>
      <c r="J383" s="1813"/>
      <c r="K383" s="1813"/>
      <c r="L383" s="1813"/>
      <c r="M383" s="1813"/>
      <c r="N383" s="1813"/>
      <c r="O383" s="1813"/>
      <c r="P383" s="1813"/>
      <c r="Q383" s="1813"/>
      <c r="R383" s="1813"/>
      <c r="S383" s="1813"/>
      <c r="T383" s="1813"/>
      <c r="U383" s="1813"/>
      <c r="V383" s="1813"/>
      <c r="W383" s="1813"/>
      <c r="X383" s="1813"/>
      <c r="Y383" s="1813"/>
      <c r="Z383" s="1813"/>
      <c r="AA383" s="1813"/>
      <c r="AB383" s="1813"/>
      <c r="AC383" s="2407"/>
    </row>
    <row r="384" spans="1:29" ht="26.25">
      <c r="A384" s="2408" t="s">
        <v>2003</v>
      </c>
      <c r="B384" s="2137">
        <v>103</v>
      </c>
      <c r="C384" s="2137">
        <v>124.1</v>
      </c>
      <c r="D384" s="2137">
        <v>119.6</v>
      </c>
      <c r="E384" s="2204">
        <v>126.3</v>
      </c>
      <c r="F384" s="2246"/>
      <c r="G384" s="2246"/>
      <c r="H384" s="2246"/>
      <c r="I384" s="2246"/>
      <c r="J384" s="2246"/>
      <c r="K384" s="2246"/>
      <c r="L384" s="2246"/>
      <c r="M384" s="2246"/>
      <c r="N384" s="2246"/>
      <c r="O384" s="2246"/>
      <c r="P384" s="2246"/>
      <c r="Q384" s="2246"/>
      <c r="R384" s="2246"/>
      <c r="S384" s="2246"/>
      <c r="T384" s="2246"/>
      <c r="U384" s="2246"/>
      <c r="V384" s="2246"/>
      <c r="W384" s="2246"/>
      <c r="X384" s="2246"/>
      <c r="Y384" s="2246"/>
      <c r="Z384" s="2246"/>
      <c r="AA384" s="2246"/>
      <c r="AB384" s="2246"/>
      <c r="AC384" s="2409"/>
    </row>
    <row r="385" spans="1:31">
      <c r="A385" s="2410" t="s">
        <v>282</v>
      </c>
      <c r="B385" s="2411"/>
      <c r="C385" s="2411"/>
      <c r="D385" s="2411"/>
      <c r="E385" s="2411"/>
      <c r="F385" s="1813"/>
      <c r="G385" s="1813"/>
      <c r="H385" s="1813"/>
      <c r="I385" s="1813"/>
      <c r="J385" s="1813"/>
      <c r="K385" s="1813"/>
      <c r="L385" s="1813"/>
      <c r="M385" s="1813"/>
      <c r="N385" s="1813"/>
      <c r="O385" s="1813"/>
      <c r="P385" s="1813"/>
      <c r="Q385" s="1813"/>
      <c r="R385" s="1813"/>
      <c r="S385" s="1813"/>
      <c r="T385" s="1813"/>
      <c r="U385" s="1813"/>
      <c r="V385" s="1813"/>
      <c r="W385" s="1813"/>
      <c r="X385" s="1813"/>
      <c r="Y385" s="1813"/>
      <c r="Z385" s="1813"/>
      <c r="AA385" s="1813"/>
      <c r="AB385" s="1813"/>
      <c r="AC385" s="2409"/>
    </row>
    <row r="386" spans="1:31">
      <c r="A386" s="2412"/>
      <c r="B386" s="2409"/>
      <c r="C386" s="2409"/>
      <c r="D386" s="2409"/>
      <c r="E386" s="2409"/>
      <c r="F386" s="1813"/>
      <c r="G386" s="1813"/>
      <c r="H386" s="1813"/>
      <c r="I386" s="1813"/>
      <c r="J386" s="1813"/>
      <c r="K386" s="1813"/>
      <c r="L386" s="1813"/>
      <c r="M386" s="1813"/>
      <c r="N386" s="1813"/>
      <c r="O386" s="1813"/>
      <c r="P386" s="1813"/>
      <c r="Q386" s="1813"/>
      <c r="R386" s="1813"/>
      <c r="S386" s="1813"/>
      <c r="T386" s="1813"/>
      <c r="U386" s="1813"/>
      <c r="V386" s="1813"/>
      <c r="W386" s="1813"/>
      <c r="X386" s="1813"/>
      <c r="Y386" s="1813"/>
      <c r="Z386" s="1813"/>
      <c r="AA386" s="1813"/>
      <c r="AB386" s="1813"/>
      <c r="AC386" s="2409"/>
    </row>
    <row r="387" spans="1:31">
      <c r="A387" s="2413"/>
      <c r="B387" s="2393"/>
      <c r="C387" s="2393"/>
      <c r="D387" s="2393"/>
      <c r="E387" s="2393"/>
      <c r="F387" s="1696"/>
      <c r="G387" s="1696"/>
      <c r="H387" s="1696"/>
      <c r="I387" s="1696"/>
      <c r="J387" s="1696"/>
      <c r="K387" s="1696"/>
      <c r="L387" s="1696"/>
      <c r="M387" s="1696"/>
      <c r="N387" s="1696"/>
      <c r="O387" s="1696"/>
      <c r="P387" s="1696"/>
      <c r="Q387" s="1696"/>
      <c r="R387" s="1696"/>
      <c r="S387" s="1696"/>
      <c r="T387" s="1696"/>
      <c r="U387" s="1696"/>
      <c r="V387" s="1696"/>
      <c r="W387" s="1696"/>
      <c r="X387" s="1696"/>
      <c r="Y387" s="1696"/>
      <c r="Z387" s="1696"/>
      <c r="AA387" s="1696"/>
      <c r="AB387" s="1696"/>
      <c r="AC387" s="2414"/>
    </row>
    <row r="388" spans="1:31">
      <c r="A388" s="2415" t="s">
        <v>2004</v>
      </c>
      <c r="B388" s="2394"/>
      <c r="C388" s="2394"/>
      <c r="D388" s="2394"/>
      <c r="E388" s="2394"/>
    </row>
    <row r="389" spans="1:31">
      <c r="A389" s="2091" t="s">
        <v>1995</v>
      </c>
      <c r="B389" s="2395"/>
      <c r="C389" s="2395"/>
      <c r="D389" s="2395"/>
      <c r="E389" s="2395"/>
      <c r="AD389" s="1660" t="s">
        <v>2095</v>
      </c>
      <c r="AE389" s="1660"/>
    </row>
    <row r="390" spans="1:31">
      <c r="A390" s="2225" t="s">
        <v>287</v>
      </c>
      <c r="B390" s="2107">
        <v>2005</v>
      </c>
      <c r="C390" s="2107">
        <v>2008</v>
      </c>
      <c r="D390" s="2107">
        <v>2009</v>
      </c>
      <c r="E390" s="2193">
        <v>2010</v>
      </c>
      <c r="AD390" s="1870" t="s">
        <v>289</v>
      </c>
      <c r="AE390" s="2549">
        <v>183.04</v>
      </c>
    </row>
    <row r="391" spans="1:31">
      <c r="A391" s="2054" t="s">
        <v>285</v>
      </c>
      <c r="B391" s="2397">
        <v>148.30000000000001</v>
      </c>
      <c r="C391" s="2397">
        <v>213.8</v>
      </c>
      <c r="D391" s="2397">
        <v>220.9</v>
      </c>
      <c r="E391" s="2397">
        <v>246.6</v>
      </c>
      <c r="AD391" s="1870" t="s">
        <v>290</v>
      </c>
      <c r="AE391" s="2549">
        <v>54.75</v>
      </c>
    </row>
    <row r="392" spans="1:31">
      <c r="A392" s="2228" t="s">
        <v>289</v>
      </c>
      <c r="B392" s="2134">
        <v>113.9</v>
      </c>
      <c r="C392" s="2134">
        <v>156.30000000000001</v>
      </c>
      <c r="D392" s="2134">
        <v>165.2</v>
      </c>
      <c r="E392" s="2134">
        <v>183.04</v>
      </c>
      <c r="F392" s="1696"/>
      <c r="AD392" s="1796" t="s">
        <v>155</v>
      </c>
      <c r="AE392" s="2550">
        <v>8.7530000000000001</v>
      </c>
    </row>
    <row r="393" spans="1:31">
      <c r="A393" s="2228" t="s">
        <v>290</v>
      </c>
      <c r="B393" s="2134">
        <v>33</v>
      </c>
      <c r="C393" s="2134">
        <v>50.03</v>
      </c>
      <c r="D393" s="2134">
        <v>48.1</v>
      </c>
      <c r="E393" s="2134">
        <v>54.75</v>
      </c>
    </row>
    <row r="394" spans="1:31">
      <c r="A394" s="2258" t="s">
        <v>155</v>
      </c>
      <c r="B394" s="2137">
        <v>1.4</v>
      </c>
      <c r="C394" s="2137">
        <v>7.5</v>
      </c>
      <c r="D394" s="2137">
        <v>7.6</v>
      </c>
      <c r="E394" s="2137">
        <v>8.7530000000000001</v>
      </c>
    </row>
    <row r="395" spans="1:31">
      <c r="A395" s="2416" t="s">
        <v>2005</v>
      </c>
      <c r="B395" s="2393"/>
      <c r="C395" s="2393"/>
      <c r="D395" s="2393"/>
      <c r="E395" s="2393"/>
    </row>
    <row r="397" spans="1:31">
      <c r="A397" s="1717" t="s">
        <v>2006</v>
      </c>
      <c r="B397" s="2047"/>
      <c r="C397" s="2047"/>
      <c r="D397" s="2047"/>
      <c r="E397" s="2047"/>
    </row>
    <row r="398" spans="1:31">
      <c r="A398" s="2091" t="s">
        <v>1995</v>
      </c>
      <c r="B398" s="2417"/>
      <c r="C398" s="2417"/>
      <c r="D398" s="2417"/>
      <c r="E398" s="2418"/>
    </row>
    <row r="399" spans="1:31">
      <c r="A399" s="2225" t="s">
        <v>287</v>
      </c>
      <c r="B399" s="2107">
        <v>2005</v>
      </c>
      <c r="C399" s="2107">
        <v>2008</v>
      </c>
      <c r="D399" s="2107">
        <v>2009</v>
      </c>
      <c r="E399" s="2193">
        <v>2010</v>
      </c>
    </row>
    <row r="400" spans="1:31">
      <c r="A400" s="2054" t="s">
        <v>285</v>
      </c>
      <c r="B400" s="2397">
        <v>103</v>
      </c>
      <c r="C400" s="2397">
        <v>124.1</v>
      </c>
      <c r="D400" s="2397">
        <v>119.6</v>
      </c>
      <c r="E400" s="2397">
        <v>126.3</v>
      </c>
    </row>
    <row r="401" spans="1:31">
      <c r="A401" s="2228" t="s">
        <v>289</v>
      </c>
      <c r="B401" s="2134">
        <v>69.7</v>
      </c>
      <c r="C401" s="2134">
        <v>73.3</v>
      </c>
      <c r="D401" s="2134">
        <v>71.7</v>
      </c>
      <c r="E401" s="2134">
        <v>65.53</v>
      </c>
      <c r="F401" s="2419"/>
      <c r="G401" s="2419"/>
      <c r="H401" s="2419"/>
      <c r="I401" s="2419"/>
      <c r="J401" s="2419"/>
      <c r="K401" s="2419"/>
      <c r="L401" s="2419"/>
      <c r="M401" s="2419"/>
      <c r="N401" s="2419"/>
      <c r="O401" s="2419"/>
      <c r="P401" s="2419"/>
      <c r="Q401" s="2419"/>
      <c r="R401" s="2419"/>
      <c r="S401" s="2419"/>
      <c r="T401" s="2419"/>
      <c r="U401" s="2419"/>
      <c r="V401" s="2419"/>
      <c r="W401" s="2419"/>
      <c r="X401" s="2419"/>
      <c r="Y401" s="2419"/>
      <c r="Z401" s="2419"/>
      <c r="AA401" s="2419"/>
      <c r="AB401" s="2419"/>
      <c r="AC401" s="2420"/>
      <c r="AD401" s="1658" t="s">
        <v>2006</v>
      </c>
      <c r="AE401" s="1660"/>
    </row>
    <row r="402" spans="1:31">
      <c r="A402" s="2228" t="s">
        <v>290</v>
      </c>
      <c r="B402" s="2134">
        <v>31.9</v>
      </c>
      <c r="C402" s="2134">
        <v>45.3</v>
      </c>
      <c r="D402" s="2134">
        <v>40.630000000000003</v>
      </c>
      <c r="E402" s="2134">
        <v>52.012999999999998</v>
      </c>
      <c r="F402" s="2419"/>
      <c r="G402" s="2419"/>
      <c r="H402" s="2419"/>
      <c r="I402" s="2419"/>
      <c r="J402" s="2419"/>
      <c r="K402" s="2419"/>
      <c r="L402" s="2419"/>
      <c r="M402" s="2419"/>
      <c r="N402" s="2419"/>
      <c r="O402" s="2419"/>
      <c r="P402" s="2419"/>
      <c r="Q402" s="2419"/>
      <c r="R402" s="2419"/>
      <c r="S402" s="2419"/>
      <c r="T402" s="2419"/>
      <c r="U402" s="2419"/>
      <c r="V402" s="2419"/>
      <c r="W402" s="2419"/>
      <c r="X402" s="2419"/>
      <c r="Y402" s="2419"/>
      <c r="Z402" s="2419"/>
      <c r="AA402" s="2419"/>
      <c r="AB402" s="2419"/>
      <c r="AD402" s="2228" t="s">
        <v>289</v>
      </c>
      <c r="AE402" s="2549">
        <v>65.53</v>
      </c>
    </row>
    <row r="403" spans="1:31">
      <c r="A403" s="2258" t="s">
        <v>155</v>
      </c>
      <c r="B403" s="2137">
        <v>1.4</v>
      </c>
      <c r="C403" s="2137">
        <v>5.5</v>
      </c>
      <c r="D403" s="2137">
        <v>7.3</v>
      </c>
      <c r="E403" s="2137">
        <v>8.7530000000000001</v>
      </c>
      <c r="F403" s="2419"/>
      <c r="G403" s="2419"/>
      <c r="H403" s="2419"/>
      <c r="I403" s="2419"/>
      <c r="J403" s="2419"/>
      <c r="K403" s="2419"/>
      <c r="L403" s="2419"/>
      <c r="M403" s="2419"/>
      <c r="N403" s="2419"/>
      <c r="O403" s="2419"/>
      <c r="P403" s="2419"/>
      <c r="Q403" s="2419"/>
      <c r="R403" s="2419"/>
      <c r="S403" s="2419"/>
      <c r="T403" s="2419"/>
      <c r="U403" s="2419"/>
      <c r="V403" s="2419"/>
      <c r="W403" s="2419"/>
      <c r="X403" s="2419"/>
      <c r="Y403" s="2419"/>
      <c r="Z403" s="2419"/>
      <c r="AA403" s="2419"/>
      <c r="AB403" s="2419"/>
      <c r="AD403" s="2228" t="s">
        <v>290</v>
      </c>
      <c r="AE403" s="2549">
        <v>52.012999999999998</v>
      </c>
    </row>
    <row r="404" spans="1:31" ht="16.5" customHeight="1">
      <c r="A404" s="2416" t="s">
        <v>2005</v>
      </c>
      <c r="B404" s="2421"/>
      <c r="C404" s="2421"/>
      <c r="D404" s="2421"/>
      <c r="E404" s="2421"/>
      <c r="AD404" s="2258" t="s">
        <v>155</v>
      </c>
      <c r="AE404" s="2550">
        <v>8.7530000000000001</v>
      </c>
    </row>
    <row r="405" spans="1:31" ht="16.5" customHeight="1">
      <c r="A405" s="2413"/>
      <c r="B405" s="2422"/>
      <c r="C405" s="2393"/>
      <c r="D405" s="2393"/>
      <c r="E405" s="2393"/>
    </row>
    <row r="406" spans="1:31" ht="16.5" customHeight="1">
      <c r="A406" s="2423" t="s">
        <v>2007</v>
      </c>
    </row>
    <row r="407" spans="1:31" ht="16.5" customHeight="1">
      <c r="A407" s="2091" t="s">
        <v>1995</v>
      </c>
    </row>
    <row r="408" spans="1:31" ht="16.5" customHeight="1">
      <c r="A408" s="2225" t="s">
        <v>287</v>
      </c>
      <c r="B408" s="2107">
        <v>2005</v>
      </c>
      <c r="C408" s="2107">
        <v>2008</v>
      </c>
      <c r="D408" s="2107">
        <v>2009</v>
      </c>
      <c r="E408" s="2193">
        <v>2010</v>
      </c>
    </row>
    <row r="409" spans="1:31" ht="16.5" customHeight="1">
      <c r="A409" s="2054" t="s">
        <v>285</v>
      </c>
      <c r="B409" s="2405" t="s">
        <v>2008</v>
      </c>
      <c r="C409" s="2405" t="s">
        <v>2008</v>
      </c>
      <c r="D409" s="2424">
        <v>183.19799999999998</v>
      </c>
      <c r="E409" s="2424">
        <v>511.363</v>
      </c>
    </row>
    <row r="410" spans="1:31" ht="16.5" customHeight="1">
      <c r="A410" s="2228" t="s">
        <v>289</v>
      </c>
      <c r="B410" s="2192" t="s">
        <v>2009</v>
      </c>
      <c r="C410" s="2192" t="s">
        <v>2009</v>
      </c>
      <c r="D410" s="2425">
        <v>130.32</v>
      </c>
      <c r="E410" s="2425">
        <v>360.26</v>
      </c>
    </row>
    <row r="411" spans="1:31" ht="16.5" customHeight="1">
      <c r="A411" s="2228" t="s">
        <v>290</v>
      </c>
      <c r="B411" s="2192" t="s">
        <v>2010</v>
      </c>
      <c r="C411" s="2192" t="s">
        <v>2010</v>
      </c>
      <c r="D411" s="2425">
        <v>41.584999999999994</v>
      </c>
      <c r="E411" s="2425">
        <v>139.76</v>
      </c>
    </row>
    <row r="412" spans="1:31" ht="16.5" customHeight="1">
      <c r="A412" s="2258" t="s">
        <v>155</v>
      </c>
      <c r="B412" s="2204" t="s">
        <v>2011</v>
      </c>
      <c r="C412" s="2204" t="s">
        <v>2011</v>
      </c>
      <c r="D412" s="2426">
        <v>11.293000000000001</v>
      </c>
      <c r="E412" s="2426">
        <v>11.343</v>
      </c>
    </row>
    <row r="413" spans="1:31" ht="16.5" customHeight="1">
      <c r="A413" s="2416" t="s">
        <v>2005</v>
      </c>
    </row>
    <row r="414" spans="1:31" ht="16.5" customHeight="1"/>
    <row r="415" spans="1:31" ht="16.5" customHeight="1">
      <c r="A415" s="2427" t="s">
        <v>2012</v>
      </c>
    </row>
    <row r="416" spans="1:31" ht="16.5" customHeight="1">
      <c r="A416" s="2091" t="s">
        <v>1995</v>
      </c>
    </row>
    <row r="417" spans="1:8" ht="16.5" customHeight="1">
      <c r="A417" s="2225" t="s">
        <v>287</v>
      </c>
      <c r="B417" s="2107">
        <v>2005</v>
      </c>
      <c r="C417" s="2107">
        <v>2008</v>
      </c>
      <c r="D417" s="2107">
        <v>2009</v>
      </c>
      <c r="E417" s="2193">
        <v>2010</v>
      </c>
      <c r="G417" s="1813"/>
    </row>
    <row r="418" spans="1:8" ht="16.5" customHeight="1">
      <c r="A418" s="2054" t="s">
        <v>285</v>
      </c>
      <c r="B418" s="2405">
        <v>134.39099999999999</v>
      </c>
      <c r="C418" s="2405">
        <v>134.39099999999999</v>
      </c>
      <c r="D418" s="2424">
        <f>SUM(D419:D421)</f>
        <v>171.60499999999999</v>
      </c>
      <c r="E418" s="2424">
        <v>488.78</v>
      </c>
      <c r="G418" s="2352"/>
      <c r="H418" s="1714"/>
    </row>
    <row r="419" spans="1:8" ht="16.5" customHeight="1">
      <c r="A419" s="2228" t="s">
        <v>289</v>
      </c>
      <c r="B419" s="2192">
        <v>95.872</v>
      </c>
      <c r="C419" s="2192">
        <v>95.872</v>
      </c>
      <c r="D419" s="2425">
        <v>124.845</v>
      </c>
      <c r="E419" s="2425">
        <v>343.83</v>
      </c>
      <c r="G419" s="1813"/>
    </row>
    <row r="420" spans="1:8" ht="16.5" customHeight="1">
      <c r="A420" s="2228" t="s">
        <v>290</v>
      </c>
      <c r="B420" s="2192">
        <v>29.210999999999999</v>
      </c>
      <c r="C420" s="2192">
        <v>29.210999999999999</v>
      </c>
      <c r="D420" s="2425">
        <v>35.69</v>
      </c>
      <c r="E420" s="2425">
        <v>133.87</v>
      </c>
      <c r="G420" s="2352"/>
    </row>
    <row r="421" spans="1:8" ht="16.5" customHeight="1">
      <c r="A421" s="2258" t="s">
        <v>155</v>
      </c>
      <c r="B421" s="2204">
        <v>9.3079999999999998</v>
      </c>
      <c r="C421" s="2204">
        <v>9.3079999999999998</v>
      </c>
      <c r="D421" s="2426">
        <v>11.07</v>
      </c>
      <c r="E421" s="2426">
        <v>11.08</v>
      </c>
      <c r="G421" s="2352"/>
    </row>
    <row r="422" spans="1:8" ht="16.5" customHeight="1">
      <c r="A422" s="2416" t="s">
        <v>2005</v>
      </c>
      <c r="G422" s="2352"/>
    </row>
    <row r="423" spans="1:8" ht="16.5" customHeight="1">
      <c r="G423" s="2352"/>
    </row>
    <row r="424" spans="1:8" ht="16.5" customHeight="1">
      <c r="A424" s="2427" t="s">
        <v>2013</v>
      </c>
      <c r="G424" s="2352"/>
    </row>
    <row r="425" spans="1:8" ht="16.5" customHeight="1">
      <c r="A425" s="2091" t="s">
        <v>1995</v>
      </c>
      <c r="G425" s="2352"/>
    </row>
    <row r="426" spans="1:8" ht="16.5" customHeight="1">
      <c r="A426" s="2225" t="s">
        <v>287</v>
      </c>
      <c r="B426" s="2107">
        <v>2005</v>
      </c>
      <c r="C426" s="2107">
        <v>2008</v>
      </c>
      <c r="D426" s="2107">
        <v>2009</v>
      </c>
      <c r="E426" s="2193">
        <v>2010</v>
      </c>
      <c r="G426" s="2352"/>
    </row>
    <row r="427" spans="1:8" ht="16.5" customHeight="1">
      <c r="A427" s="2054" t="s">
        <v>285</v>
      </c>
      <c r="B427" s="2405" t="s">
        <v>2014</v>
      </c>
      <c r="C427" s="2405" t="s">
        <v>2014</v>
      </c>
      <c r="D427" s="2424">
        <f>SUM(D428:D430)</f>
        <v>11.593</v>
      </c>
      <c r="E427" s="2424">
        <v>22.583000000000002</v>
      </c>
    </row>
    <row r="428" spans="1:8" ht="16.5" customHeight="1">
      <c r="A428" s="2228" t="s">
        <v>289</v>
      </c>
      <c r="B428" s="2192" t="s">
        <v>911</v>
      </c>
      <c r="C428" s="2192" t="s">
        <v>2015</v>
      </c>
      <c r="D428" s="2425">
        <v>5.4749999999999996</v>
      </c>
      <c r="E428" s="2425">
        <v>16.43</v>
      </c>
    </row>
    <row r="429" spans="1:8" ht="16.5" customHeight="1">
      <c r="A429" s="2228" t="s">
        <v>290</v>
      </c>
      <c r="B429" s="2192" t="s">
        <v>2016</v>
      </c>
      <c r="C429" s="2192" t="s">
        <v>2016</v>
      </c>
      <c r="D429" s="2425">
        <v>5.8949999999999996</v>
      </c>
      <c r="E429" s="2425">
        <v>5.89</v>
      </c>
    </row>
    <row r="430" spans="1:8" ht="16.5" customHeight="1">
      <c r="A430" s="2258" t="s">
        <v>155</v>
      </c>
      <c r="B430" s="2204" t="s">
        <v>2017</v>
      </c>
      <c r="C430" s="2204" t="s">
        <v>2017</v>
      </c>
      <c r="D430" s="2426">
        <v>0.223</v>
      </c>
      <c r="E430" s="2426">
        <v>0.26300000000000001</v>
      </c>
    </row>
    <row r="431" spans="1:8" ht="16.5" customHeight="1">
      <c r="A431" s="2416" t="s">
        <v>2005</v>
      </c>
    </row>
    <row r="432" spans="1:8" ht="16.5" customHeight="1">
      <c r="A432" s="2413"/>
      <c r="B432" s="2422"/>
      <c r="C432" s="2428"/>
      <c r="D432" s="2393"/>
      <c r="E432" s="2393"/>
    </row>
    <row r="433" spans="1:29">
      <c r="A433" s="2046" t="s">
        <v>2018</v>
      </c>
    </row>
    <row r="434" spans="1:29">
      <c r="A434" s="2091" t="s">
        <v>1995</v>
      </c>
    </row>
    <row r="435" spans="1:29">
      <c r="A435" s="2193" t="s">
        <v>283</v>
      </c>
      <c r="B435" s="2193">
        <v>2007</v>
      </c>
      <c r="C435" s="2193">
        <v>2008</v>
      </c>
      <c r="D435" s="2193">
        <v>2009</v>
      </c>
      <c r="E435" s="2193">
        <v>2010</v>
      </c>
      <c r="I435" s="1813"/>
      <c r="J435" s="1813"/>
      <c r="K435" s="1813"/>
      <c r="L435" s="1813"/>
      <c r="M435" s="1813"/>
      <c r="N435" s="1813"/>
      <c r="AC435" s="2265"/>
    </row>
    <row r="436" spans="1:29">
      <c r="A436" s="2429" t="s">
        <v>2019</v>
      </c>
      <c r="B436" s="2430">
        <v>2668.8</v>
      </c>
      <c r="C436" s="2430">
        <v>2585.6</v>
      </c>
      <c r="D436" s="2430">
        <v>2400</v>
      </c>
      <c r="E436" s="2430">
        <v>2250.9</v>
      </c>
      <c r="I436" s="2352"/>
      <c r="J436" s="2352"/>
      <c r="K436" s="2352"/>
      <c r="L436" s="2352"/>
      <c r="M436" s="2352"/>
      <c r="N436" s="1813"/>
      <c r="AC436" s="2404"/>
    </row>
    <row r="437" spans="1:29">
      <c r="A437" s="2429" t="s">
        <v>2002</v>
      </c>
      <c r="B437" s="2430">
        <v>25.9</v>
      </c>
      <c r="C437" s="2430">
        <v>26.5</v>
      </c>
      <c r="D437" s="2430">
        <v>27</v>
      </c>
      <c r="E437" s="2431">
        <v>32.4</v>
      </c>
      <c r="I437" s="1813"/>
      <c r="J437" s="1813"/>
      <c r="K437" s="1813"/>
      <c r="L437" s="1813"/>
      <c r="M437" s="1813"/>
      <c r="N437" s="1813"/>
      <c r="AC437" s="2205"/>
    </row>
    <row r="438" spans="1:29">
      <c r="A438" s="2429" t="s">
        <v>2020</v>
      </c>
      <c r="B438" s="2432">
        <v>117.3</v>
      </c>
      <c r="C438" s="2432">
        <v>124.1</v>
      </c>
      <c r="D438" s="2432">
        <v>119.6</v>
      </c>
      <c r="E438" s="2432">
        <v>126.3</v>
      </c>
      <c r="I438" s="1813"/>
      <c r="J438" s="1813"/>
      <c r="K438" s="1813"/>
      <c r="L438" s="1813"/>
      <c r="M438" s="1813"/>
      <c r="N438" s="1813"/>
      <c r="AC438" s="2205"/>
    </row>
    <row r="439" spans="1:29">
      <c r="A439" s="2433" t="s">
        <v>2021</v>
      </c>
      <c r="B439" s="2434">
        <v>2812</v>
      </c>
      <c r="C439" s="2434">
        <v>2736.2</v>
      </c>
      <c r="D439" s="2434">
        <v>2546.6</v>
      </c>
      <c r="E439" s="2434">
        <v>2409.6</v>
      </c>
      <c r="I439" s="2435"/>
      <c r="J439" s="2435"/>
      <c r="K439" s="1813"/>
      <c r="L439" s="1813"/>
      <c r="M439" s="1813"/>
      <c r="N439" s="1813"/>
      <c r="AC439" s="2205"/>
    </row>
    <row r="440" spans="1:29">
      <c r="A440" s="2436" t="s">
        <v>2022</v>
      </c>
      <c r="B440" s="2430">
        <v>70374.8</v>
      </c>
      <c r="C440" s="2430">
        <v>73151.199999999997</v>
      </c>
      <c r="D440" s="2430">
        <v>73795.7</v>
      </c>
      <c r="E440" s="2430">
        <v>74767.899999999994</v>
      </c>
      <c r="I440" s="2435"/>
      <c r="J440" s="2435"/>
      <c r="K440" s="1813"/>
      <c r="L440" s="1813"/>
      <c r="M440" s="1813"/>
      <c r="N440" s="1813"/>
      <c r="AC440" s="2437"/>
    </row>
    <row r="441" spans="1:29" ht="26.25">
      <c r="A441" s="2438" t="s">
        <v>2023</v>
      </c>
      <c r="B441" s="2432">
        <v>39957.5</v>
      </c>
      <c r="C441" s="2432">
        <v>37404.699999999997</v>
      </c>
      <c r="D441" s="2432">
        <v>34508.800000000003</v>
      </c>
      <c r="E441" s="2432">
        <v>32227.7</v>
      </c>
      <c r="I441" s="2435"/>
      <c r="J441" s="2435"/>
      <c r="K441" s="1813"/>
      <c r="L441" s="1813"/>
      <c r="M441" s="1813"/>
      <c r="N441" s="1813"/>
      <c r="AC441" s="2205"/>
    </row>
    <row r="442" spans="1:29">
      <c r="A442" s="2439" t="s">
        <v>2024</v>
      </c>
      <c r="B442" s="2440" t="s">
        <v>1746</v>
      </c>
      <c r="C442" s="2441">
        <v>6.39</v>
      </c>
      <c r="D442" s="2441">
        <v>7.7386516783474777</v>
      </c>
      <c r="E442" s="2441">
        <v>6.6117437806429331</v>
      </c>
      <c r="I442" s="2435"/>
      <c r="J442" s="2435"/>
      <c r="K442" s="1813"/>
      <c r="L442" s="1813"/>
      <c r="M442" s="1813"/>
      <c r="N442" s="1813"/>
      <c r="AC442" s="2205"/>
    </row>
    <row r="443" spans="1:29" ht="18" customHeight="1">
      <c r="A443" s="2874" t="s">
        <v>2025</v>
      </c>
      <c r="B443" s="2874"/>
      <c r="C443" s="2874"/>
      <c r="D443" s="2874"/>
      <c r="E443" s="2874"/>
      <c r="I443" s="2435"/>
      <c r="J443" s="2435"/>
      <c r="K443" s="1813"/>
      <c r="L443" s="1813"/>
      <c r="M443" s="1813"/>
      <c r="N443" s="1813"/>
      <c r="AC443" s="1813"/>
    </row>
    <row r="444" spans="1:29">
      <c r="A444" s="2442"/>
      <c r="G444" s="2443"/>
      <c r="I444" s="1813"/>
      <c r="J444" s="1813"/>
      <c r="K444" s="1813"/>
      <c r="L444" s="1813"/>
      <c r="M444" s="1813"/>
      <c r="N444" s="1813"/>
    </row>
    <row r="445" spans="1:29" s="1714" customFormat="1">
      <c r="A445" s="2444"/>
      <c r="B445" s="2128"/>
      <c r="C445" s="2128"/>
      <c r="D445" s="2128"/>
      <c r="E445" s="2128"/>
      <c r="F445" s="1812"/>
      <c r="G445" s="1812"/>
      <c r="H445" s="1812"/>
    </row>
    <row r="446" spans="1:29" ht="18.75">
      <c r="A446" s="2445" t="s">
        <v>2026</v>
      </c>
    </row>
    <row r="447" spans="1:29" ht="132" customHeight="1">
      <c r="A447" s="2872" t="s">
        <v>2027</v>
      </c>
      <c r="B447" s="2873"/>
      <c r="C447" s="2873"/>
      <c r="D447" s="2873"/>
      <c r="E447" s="2873"/>
    </row>
    <row r="448" spans="1:29">
      <c r="A448" s="1696"/>
      <c r="B448" s="2041"/>
      <c r="C448" s="2041"/>
      <c r="D448" s="2041"/>
      <c r="E448" s="2041"/>
    </row>
    <row r="449" spans="1:9">
      <c r="A449" s="2446" t="s">
        <v>2028</v>
      </c>
      <c r="B449" s="2394"/>
      <c r="C449" s="2394"/>
      <c r="D449" s="2394"/>
      <c r="E449" s="2394"/>
    </row>
    <row r="450" spans="1:9">
      <c r="A450" s="2447" t="s">
        <v>481</v>
      </c>
      <c r="B450" s="2417"/>
      <c r="C450" s="2417"/>
      <c r="D450" s="2417"/>
      <c r="E450" s="2417"/>
    </row>
    <row r="451" spans="1:9">
      <c r="A451" s="2225" t="s">
        <v>1968</v>
      </c>
      <c r="B451" s="2107" t="s">
        <v>285</v>
      </c>
      <c r="C451" s="2107" t="s">
        <v>289</v>
      </c>
      <c r="D451" s="2131" t="s">
        <v>696</v>
      </c>
      <c r="E451" s="2131" t="s">
        <v>155</v>
      </c>
    </row>
    <row r="452" spans="1:9">
      <c r="A452" s="2448" t="s">
        <v>694</v>
      </c>
      <c r="B452" s="2195">
        <v>9974190</v>
      </c>
      <c r="C452" s="2195">
        <v>8155950</v>
      </c>
      <c r="D452" s="2195">
        <v>1206780</v>
      </c>
      <c r="E452" s="2195">
        <v>611460</v>
      </c>
      <c r="I452" s="1813"/>
    </row>
    <row r="453" spans="1:9">
      <c r="A453" s="2449" t="s">
        <v>2029</v>
      </c>
      <c r="B453" s="2318">
        <v>27326.547945205479</v>
      </c>
      <c r="C453" s="2318">
        <v>22345.068493150684</v>
      </c>
      <c r="D453" s="2318">
        <v>3306.2465753424658</v>
      </c>
      <c r="E453" s="2318">
        <v>1675.2328767123288</v>
      </c>
      <c r="I453" s="1813"/>
    </row>
    <row r="454" spans="1:9">
      <c r="A454" s="2436" t="s">
        <v>2030</v>
      </c>
      <c r="B454" s="2255">
        <v>834300</v>
      </c>
      <c r="C454" s="2160">
        <v>525000</v>
      </c>
      <c r="D454" s="2160">
        <v>234300</v>
      </c>
      <c r="E454" s="2160">
        <v>75000</v>
      </c>
      <c r="I454" s="1813"/>
    </row>
    <row r="455" spans="1:9">
      <c r="A455" s="2436" t="s">
        <v>2031</v>
      </c>
      <c r="B455" s="2450">
        <v>875400</v>
      </c>
      <c r="C455" s="2160">
        <v>761400</v>
      </c>
      <c r="D455" s="2160">
        <v>82500</v>
      </c>
      <c r="E455" s="2160">
        <v>31500</v>
      </c>
      <c r="G455" s="1714"/>
      <c r="I455" s="1813"/>
    </row>
    <row r="456" spans="1:9">
      <c r="A456" s="2436" t="s">
        <v>2032</v>
      </c>
      <c r="B456" s="2255">
        <v>828600</v>
      </c>
      <c r="C456" s="2160">
        <v>250200</v>
      </c>
      <c r="D456" s="2160">
        <v>184800</v>
      </c>
      <c r="E456" s="2160">
        <v>393600</v>
      </c>
    </row>
    <row r="457" spans="1:9">
      <c r="A457" s="2436" t="s">
        <v>2033</v>
      </c>
      <c r="B457" s="2255">
        <v>7402500</v>
      </c>
      <c r="C457" s="2160">
        <v>6587700</v>
      </c>
      <c r="D457" s="2160">
        <v>703800</v>
      </c>
      <c r="E457" s="2160">
        <v>111000</v>
      </c>
    </row>
    <row r="458" spans="1:9">
      <c r="A458" s="2436" t="s">
        <v>2034</v>
      </c>
      <c r="B458" s="2255">
        <v>4890</v>
      </c>
      <c r="C458" s="2160">
        <v>3150</v>
      </c>
      <c r="D458" s="2160">
        <v>1380</v>
      </c>
      <c r="E458" s="2160">
        <v>360</v>
      </c>
    </row>
    <row r="459" spans="1:9">
      <c r="A459" s="2436" t="s">
        <v>2035</v>
      </c>
      <c r="B459" s="2451">
        <v>28500</v>
      </c>
      <c r="C459" s="2160">
        <v>28500</v>
      </c>
      <c r="D459" s="2160">
        <v>0</v>
      </c>
      <c r="E459" s="2161">
        <v>0</v>
      </c>
    </row>
    <row r="460" spans="1:9">
      <c r="A460" s="2452" t="s">
        <v>2036</v>
      </c>
      <c r="B460" s="2257"/>
      <c r="C460" s="2257"/>
      <c r="D460" s="2257"/>
    </row>
    <row r="461" spans="1:9">
      <c r="A461" s="2453" t="s">
        <v>2037</v>
      </c>
      <c r="B461" s="2071"/>
      <c r="C461" s="2071"/>
      <c r="D461" s="2071"/>
    </row>
    <row r="462" spans="1:9">
      <c r="A462" s="2453"/>
      <c r="B462" s="2071"/>
      <c r="C462" s="2071"/>
      <c r="D462" s="2071"/>
    </row>
    <row r="463" spans="1:9">
      <c r="A463" s="2046" t="s">
        <v>2038</v>
      </c>
      <c r="B463" s="2071"/>
      <c r="C463" s="2071"/>
      <c r="D463" s="2071"/>
    </row>
    <row r="464" spans="1:9">
      <c r="A464" s="2450"/>
      <c r="B464" s="2071"/>
      <c r="C464" s="2071"/>
      <c r="D464" s="2071"/>
    </row>
    <row r="465" spans="1:4">
      <c r="A465" s="2454"/>
      <c r="B465" s="2071"/>
      <c r="C465" s="2071"/>
      <c r="D465" s="2071"/>
    </row>
    <row r="466" spans="1:4">
      <c r="A466" s="2454"/>
      <c r="B466" s="2071"/>
      <c r="C466" s="2071"/>
      <c r="D466" s="2071"/>
    </row>
    <row r="467" spans="1:4">
      <c r="A467" s="2454"/>
      <c r="B467" s="2071"/>
      <c r="C467" s="2071"/>
      <c r="D467" s="2071"/>
    </row>
    <row r="468" spans="1:4">
      <c r="A468" s="2454"/>
      <c r="B468" s="2071"/>
      <c r="C468" s="2071"/>
      <c r="D468" s="2071"/>
    </row>
    <row r="469" spans="1:4">
      <c r="A469" s="2454"/>
      <c r="B469" s="2071"/>
      <c r="C469" s="2071"/>
      <c r="D469" s="2071"/>
    </row>
    <row r="470" spans="1:4">
      <c r="A470" s="2454"/>
      <c r="B470" s="2071"/>
      <c r="C470" s="2071"/>
      <c r="D470" s="2071"/>
    </row>
    <row r="471" spans="1:4">
      <c r="A471" s="2454"/>
      <c r="B471" s="2071"/>
      <c r="C471" s="2071"/>
      <c r="D471" s="2071"/>
    </row>
    <row r="472" spans="1:4">
      <c r="A472" s="2454"/>
      <c r="B472" s="2071"/>
      <c r="C472" s="2071"/>
      <c r="D472" s="2071"/>
    </row>
    <row r="473" spans="1:4">
      <c r="A473" s="2454"/>
      <c r="B473" s="2071"/>
      <c r="C473" s="2071"/>
      <c r="D473" s="2071"/>
    </row>
    <row r="474" spans="1:4">
      <c r="A474" s="2454"/>
      <c r="B474" s="2071"/>
      <c r="C474" s="2071"/>
      <c r="D474" s="2071"/>
    </row>
    <row r="475" spans="1:4">
      <c r="A475" s="2454"/>
      <c r="B475" s="2071"/>
      <c r="C475" s="2071"/>
      <c r="D475" s="2071"/>
    </row>
    <row r="476" spans="1:4">
      <c r="A476" s="2454"/>
      <c r="B476" s="2071"/>
      <c r="C476" s="2071"/>
      <c r="D476" s="2071"/>
    </row>
    <row r="477" spans="1:4">
      <c r="A477" s="2454"/>
      <c r="B477" s="2071"/>
      <c r="C477" s="2071"/>
      <c r="D477" s="2071"/>
    </row>
    <row r="478" spans="1:4">
      <c r="A478" s="2454"/>
      <c r="B478" s="2071"/>
      <c r="C478" s="2071"/>
      <c r="D478" s="2071"/>
    </row>
    <row r="479" spans="1:4">
      <c r="A479" s="2454"/>
      <c r="B479" s="2071"/>
      <c r="C479" s="2071"/>
      <c r="D479" s="2071"/>
    </row>
    <row r="480" spans="1:4">
      <c r="A480" s="2454"/>
      <c r="B480" s="2071"/>
      <c r="C480" s="2071"/>
      <c r="D480" s="2071"/>
    </row>
    <row r="481" spans="1:31">
      <c r="A481" s="2058"/>
      <c r="B481" s="2385"/>
      <c r="C481" s="2385"/>
      <c r="D481" s="2385"/>
    </row>
    <row r="482" spans="1:31" ht="18.75">
      <c r="A482" s="2455" t="s">
        <v>2039</v>
      </c>
      <c r="B482" s="2385"/>
      <c r="C482" s="2385"/>
      <c r="D482" s="2385"/>
    </row>
    <row r="483" spans="1:31" s="2128" customFormat="1" ht="137.25" customHeight="1">
      <c r="A483" s="2875" t="s">
        <v>2040</v>
      </c>
      <c r="B483" s="2875"/>
      <c r="C483" s="2875"/>
      <c r="D483" s="2875"/>
      <c r="E483" s="2875"/>
      <c r="F483" s="1812"/>
      <c r="G483" s="1812"/>
      <c r="H483" s="1812"/>
      <c r="I483" s="1812"/>
      <c r="J483" s="1812"/>
      <c r="K483" s="1812"/>
      <c r="L483" s="1812"/>
      <c r="M483" s="1812"/>
      <c r="N483" s="1812"/>
      <c r="O483" s="1812"/>
      <c r="P483" s="1812"/>
      <c r="Q483" s="1812"/>
      <c r="R483" s="1812"/>
      <c r="S483" s="1812"/>
      <c r="T483" s="1812"/>
      <c r="U483" s="1812"/>
      <c r="V483" s="1812"/>
      <c r="W483" s="1812"/>
      <c r="X483" s="1812"/>
      <c r="Y483" s="1812"/>
      <c r="Z483" s="1812"/>
      <c r="AA483" s="1812"/>
      <c r="AB483" s="1812"/>
      <c r="AC483" s="1812"/>
      <c r="AD483" s="1812"/>
      <c r="AE483" s="1812"/>
    </row>
    <row r="485" spans="1:31">
      <c r="A485" s="1717" t="s">
        <v>2041</v>
      </c>
      <c r="B485" s="1718"/>
      <c r="C485" s="1718"/>
      <c r="D485" s="1718"/>
      <c r="E485" s="1718"/>
    </row>
    <row r="486" spans="1:31">
      <c r="A486" s="1831" t="s">
        <v>2042</v>
      </c>
      <c r="B486" s="2456">
        <v>2007</v>
      </c>
      <c r="C486" s="2456">
        <v>2008</v>
      </c>
      <c r="D486" s="2456">
        <v>2009</v>
      </c>
      <c r="E486" s="2456">
        <v>2010</v>
      </c>
    </row>
    <row r="487" spans="1:31">
      <c r="A487" s="2457" t="s">
        <v>285</v>
      </c>
      <c r="B487" s="2458">
        <v>1051</v>
      </c>
      <c r="C487" s="2458">
        <v>489</v>
      </c>
      <c r="D487" s="2458">
        <v>1114</v>
      </c>
      <c r="E487" s="2458">
        <v>1259</v>
      </c>
    </row>
    <row r="488" spans="1:31">
      <c r="A488" s="1870" t="s">
        <v>1253</v>
      </c>
      <c r="B488" s="2459">
        <v>128</v>
      </c>
      <c r="C488" s="2459">
        <v>47</v>
      </c>
      <c r="D488" s="2459">
        <v>205</v>
      </c>
      <c r="E488" s="2459">
        <v>90</v>
      </c>
      <c r="AC488" s="2460"/>
    </row>
    <row r="489" spans="1:31">
      <c r="A489" s="1870" t="s">
        <v>2043</v>
      </c>
      <c r="B489" s="2459">
        <v>215</v>
      </c>
      <c r="C489" s="2459">
        <v>85</v>
      </c>
      <c r="D489" s="2459">
        <v>309</v>
      </c>
      <c r="E489" s="2459">
        <v>471</v>
      </c>
    </row>
    <row r="490" spans="1:31">
      <c r="A490" s="1870" t="s">
        <v>1257</v>
      </c>
      <c r="B490" s="2459">
        <v>77</v>
      </c>
      <c r="C490" s="2459">
        <v>117</v>
      </c>
      <c r="D490" s="2459">
        <v>133</v>
      </c>
      <c r="E490" s="2459">
        <v>335</v>
      </c>
      <c r="AD490" s="2460"/>
    </row>
    <row r="491" spans="1:31">
      <c r="A491" s="1870" t="s">
        <v>2044</v>
      </c>
      <c r="B491" s="2459">
        <v>211</v>
      </c>
      <c r="C491" s="2459">
        <v>212</v>
      </c>
      <c r="D491" s="2459">
        <v>181</v>
      </c>
      <c r="E491" s="2459">
        <v>193</v>
      </c>
    </row>
    <row r="492" spans="1:31">
      <c r="A492" s="2459" t="s">
        <v>1288</v>
      </c>
      <c r="B492" s="2459">
        <v>170</v>
      </c>
      <c r="C492" s="2459" t="s">
        <v>1746</v>
      </c>
      <c r="D492" s="2459">
        <v>36</v>
      </c>
      <c r="E492" s="2459">
        <v>55</v>
      </c>
    </row>
    <row r="493" spans="1:31">
      <c r="A493" s="2459" t="s">
        <v>1278</v>
      </c>
      <c r="B493" s="2459">
        <v>71</v>
      </c>
      <c r="C493" s="2459" t="s">
        <v>1746</v>
      </c>
      <c r="D493" s="2459">
        <v>52</v>
      </c>
      <c r="E493" s="2459">
        <v>51</v>
      </c>
    </row>
    <row r="494" spans="1:31">
      <c r="A494" s="2459" t="s">
        <v>1279</v>
      </c>
      <c r="B494" s="2459" t="s">
        <v>1746</v>
      </c>
      <c r="C494" s="2459" t="s">
        <v>1746</v>
      </c>
      <c r="D494" s="2459">
        <v>123</v>
      </c>
      <c r="E494" s="2459" t="s">
        <v>1746</v>
      </c>
    </row>
    <row r="495" spans="1:31">
      <c r="A495" s="1870" t="s">
        <v>2045</v>
      </c>
      <c r="B495" s="2459">
        <v>5</v>
      </c>
      <c r="C495" s="2459">
        <v>12</v>
      </c>
      <c r="D495" s="2459">
        <v>30</v>
      </c>
      <c r="E495" s="2459">
        <v>12</v>
      </c>
    </row>
    <row r="496" spans="1:31">
      <c r="A496" s="2459" t="s">
        <v>1282</v>
      </c>
      <c r="B496" s="2459">
        <v>69</v>
      </c>
      <c r="C496" s="2459" t="s">
        <v>1746</v>
      </c>
      <c r="D496" s="2459">
        <v>45</v>
      </c>
      <c r="E496" s="2459">
        <v>52</v>
      </c>
    </row>
    <row r="497" spans="1:31">
      <c r="A497" s="1796" t="s">
        <v>120</v>
      </c>
      <c r="B497" s="2461">
        <v>105</v>
      </c>
      <c r="C497" s="2461">
        <v>16</v>
      </c>
      <c r="D497" s="2461" t="s">
        <v>1746</v>
      </c>
      <c r="E497" s="2461" t="s">
        <v>1746</v>
      </c>
    </row>
    <row r="498" spans="1:31">
      <c r="A498" s="2462" t="s">
        <v>2046</v>
      </c>
      <c r="B498" s="2393"/>
      <c r="C498" s="2393"/>
      <c r="D498" s="2393"/>
      <c r="E498" s="2393"/>
    </row>
    <row r="499" spans="1:31">
      <c r="A499" s="2463"/>
      <c r="B499" s="2393"/>
      <c r="C499" s="2393"/>
      <c r="D499" s="2393"/>
      <c r="E499" s="2393"/>
    </row>
    <row r="500" spans="1:31" s="2128" customFormat="1" ht="15.75">
      <c r="A500" s="2464" t="s">
        <v>2047</v>
      </c>
      <c r="B500" s="2041"/>
      <c r="C500" s="2041"/>
      <c r="D500" s="2041"/>
      <c r="E500" s="1813"/>
      <c r="F500" s="2465"/>
      <c r="G500" s="1812"/>
      <c r="H500" s="1812"/>
      <c r="I500" s="1812"/>
      <c r="J500" s="1812"/>
      <c r="K500" s="1812"/>
      <c r="L500" s="1812"/>
      <c r="M500" s="1812"/>
      <c r="N500" s="1812"/>
      <c r="O500" s="1812"/>
      <c r="P500" s="1812"/>
      <c r="Q500" s="1812"/>
      <c r="R500" s="1812"/>
      <c r="S500" s="1812"/>
      <c r="T500" s="1812"/>
      <c r="U500" s="1812"/>
      <c r="V500" s="1812"/>
      <c r="W500" s="1812"/>
      <c r="X500" s="1812"/>
      <c r="Y500" s="1812"/>
      <c r="Z500" s="1812"/>
      <c r="AA500" s="1812"/>
      <c r="AB500" s="1812"/>
      <c r="AD500" s="1812"/>
      <c r="AE500" s="1812"/>
    </row>
    <row r="501" spans="1:31">
      <c r="A501" s="1831" t="s">
        <v>1430</v>
      </c>
      <c r="B501" s="2107">
        <v>2007</v>
      </c>
      <c r="C501" s="2107">
        <v>2008</v>
      </c>
      <c r="D501" s="1786">
        <v>2009</v>
      </c>
      <c r="E501" s="1786">
        <v>2010</v>
      </c>
      <c r="F501" s="2465"/>
    </row>
    <row r="502" spans="1:31">
      <c r="A502" s="2457" t="s">
        <v>285</v>
      </c>
      <c r="B502" s="2466">
        <v>527</v>
      </c>
      <c r="C502" s="2199">
        <v>498</v>
      </c>
      <c r="D502" s="1788">
        <f>SUM(D503:D505)</f>
        <v>538</v>
      </c>
      <c r="E502" s="2405">
        <v>451</v>
      </c>
      <c r="F502" s="2465"/>
    </row>
    <row r="503" spans="1:31">
      <c r="A503" s="1870" t="s">
        <v>2048</v>
      </c>
      <c r="B503" s="2210">
        <v>427</v>
      </c>
      <c r="C503" s="2467">
        <v>422</v>
      </c>
      <c r="D503" s="1670">
        <v>430</v>
      </c>
      <c r="E503" s="1670">
        <v>350</v>
      </c>
      <c r="F503" s="2465"/>
    </row>
    <row r="504" spans="1:31">
      <c r="A504" s="1870" t="s">
        <v>2049</v>
      </c>
      <c r="B504" s="2210">
        <v>66</v>
      </c>
      <c r="C504" s="2467">
        <v>68</v>
      </c>
      <c r="D504" s="1670">
        <v>82</v>
      </c>
      <c r="E504" s="1670">
        <v>75</v>
      </c>
      <c r="F504" s="2465"/>
      <c r="G504" s="1813"/>
    </row>
    <row r="505" spans="1:31">
      <c r="A505" s="1796" t="s">
        <v>2050</v>
      </c>
      <c r="B505" s="2211">
        <v>34</v>
      </c>
      <c r="C505" s="2204">
        <v>8</v>
      </c>
      <c r="D505" s="1796">
        <v>26</v>
      </c>
      <c r="E505" s="1796">
        <v>26</v>
      </c>
      <c r="F505" s="2465"/>
      <c r="G505" s="2468"/>
    </row>
    <row r="506" spans="1:31">
      <c r="A506" s="2469" t="s">
        <v>2046</v>
      </c>
      <c r="B506" s="2041"/>
      <c r="C506" s="2041"/>
      <c r="D506" s="2041"/>
      <c r="E506" s="2214"/>
      <c r="F506" s="2465"/>
      <c r="G506" s="2470"/>
    </row>
    <row r="507" spans="1:31">
      <c r="A507" s="2471"/>
      <c r="B507" s="2041"/>
      <c r="C507" s="2041"/>
      <c r="D507" s="2041"/>
      <c r="E507" s="2041"/>
      <c r="F507" s="2465"/>
      <c r="G507" s="2470"/>
    </row>
    <row r="508" spans="1:31">
      <c r="A508" s="2472" t="s">
        <v>2051</v>
      </c>
      <c r="B508" s="2041"/>
      <c r="C508" s="2041"/>
      <c r="D508" s="2041"/>
      <c r="E508" s="2041"/>
    </row>
    <row r="509" spans="1:31">
      <c r="A509" s="2225" t="s">
        <v>283</v>
      </c>
      <c r="B509" s="1786">
        <v>2005</v>
      </c>
      <c r="C509" s="2107">
        <v>2008</v>
      </c>
      <c r="D509" s="2107">
        <v>2009</v>
      </c>
      <c r="E509" s="2225">
        <v>2010</v>
      </c>
    </row>
    <row r="510" spans="1:31">
      <c r="A510" s="1870" t="s">
        <v>2052</v>
      </c>
      <c r="B510" s="2473">
        <v>6</v>
      </c>
      <c r="C510" s="2474">
        <v>4</v>
      </c>
      <c r="D510" s="2474">
        <v>7</v>
      </c>
      <c r="E510" s="2254">
        <v>4</v>
      </c>
    </row>
    <row r="511" spans="1:31">
      <c r="A511" s="1870" t="s">
        <v>2053</v>
      </c>
      <c r="B511" s="1670" t="s">
        <v>911</v>
      </c>
      <c r="C511" s="2210">
        <v>9</v>
      </c>
      <c r="D511" s="2210">
        <v>7</v>
      </c>
      <c r="E511" s="2254">
        <v>11</v>
      </c>
    </row>
    <row r="512" spans="1:31">
      <c r="A512" s="1962" t="s">
        <v>2054</v>
      </c>
      <c r="B512" s="1670">
        <v>0</v>
      </c>
      <c r="C512" s="2210">
        <v>2</v>
      </c>
      <c r="D512" s="2210">
        <v>1</v>
      </c>
      <c r="E512" s="1959">
        <v>0</v>
      </c>
    </row>
    <row r="513" spans="1:5">
      <c r="A513" s="1870" t="s">
        <v>2055</v>
      </c>
      <c r="B513" s="1670">
        <v>53</v>
      </c>
      <c r="C513" s="2210">
        <v>68</v>
      </c>
      <c r="D513" s="2210">
        <v>75</v>
      </c>
      <c r="E513" s="2254">
        <v>66</v>
      </c>
    </row>
    <row r="514" spans="1:5">
      <c r="A514" s="1870" t="s">
        <v>2056</v>
      </c>
      <c r="B514" s="1670">
        <v>123</v>
      </c>
      <c r="C514" s="2210">
        <v>114</v>
      </c>
      <c r="D514" s="2210">
        <v>93</v>
      </c>
      <c r="E514" s="2254">
        <v>144</v>
      </c>
    </row>
    <row r="515" spans="1:5">
      <c r="A515" s="1870" t="s">
        <v>2057</v>
      </c>
      <c r="B515" s="1670">
        <v>41</v>
      </c>
      <c r="C515" s="2210">
        <v>48</v>
      </c>
      <c r="D515" s="2210">
        <v>44</v>
      </c>
      <c r="E515" s="2254">
        <v>58</v>
      </c>
    </row>
    <row r="516" spans="1:5">
      <c r="A516" s="1870" t="s">
        <v>2058</v>
      </c>
      <c r="B516" s="1670" t="s">
        <v>911</v>
      </c>
      <c r="C516" s="2210" t="s">
        <v>911</v>
      </c>
      <c r="D516" s="2210">
        <v>164</v>
      </c>
      <c r="E516" s="2254">
        <v>131</v>
      </c>
    </row>
    <row r="517" spans="1:5">
      <c r="A517" s="1962" t="s">
        <v>2059</v>
      </c>
      <c r="B517" s="1670" t="s">
        <v>911</v>
      </c>
      <c r="C517" s="2210" t="s">
        <v>911</v>
      </c>
      <c r="D517" s="2210" t="s">
        <v>911</v>
      </c>
      <c r="E517" s="1962" t="s">
        <v>911</v>
      </c>
    </row>
    <row r="518" spans="1:5">
      <c r="A518" s="1870" t="s">
        <v>2060</v>
      </c>
      <c r="B518" s="1670" t="s">
        <v>911</v>
      </c>
      <c r="C518" s="2210" t="s">
        <v>911</v>
      </c>
      <c r="D518" s="2210" t="s">
        <v>911</v>
      </c>
      <c r="E518" s="1870" t="s">
        <v>911</v>
      </c>
    </row>
    <row r="519" spans="1:5">
      <c r="A519" s="1962" t="s">
        <v>2061</v>
      </c>
      <c r="B519" s="1670" t="s">
        <v>911</v>
      </c>
      <c r="C519" s="2210" t="s">
        <v>911</v>
      </c>
      <c r="D519" s="2210" t="s">
        <v>911</v>
      </c>
      <c r="E519" s="1962" t="s">
        <v>911</v>
      </c>
    </row>
    <row r="520" spans="1:5">
      <c r="A520" s="1870" t="s">
        <v>2062</v>
      </c>
      <c r="B520" s="1870">
        <v>171</v>
      </c>
      <c r="C520" s="2467">
        <v>169</v>
      </c>
      <c r="D520" s="2467">
        <v>135</v>
      </c>
      <c r="E520" s="2254">
        <v>177</v>
      </c>
    </row>
    <row r="521" spans="1:5">
      <c r="A521" s="1796" t="s">
        <v>2063</v>
      </c>
      <c r="B521" s="2475" t="s">
        <v>911</v>
      </c>
      <c r="C521" s="2224" t="s">
        <v>911</v>
      </c>
      <c r="D521" s="2476">
        <v>24255</v>
      </c>
      <c r="E521" s="2477">
        <v>30055</v>
      </c>
    </row>
    <row r="522" spans="1:5">
      <c r="A522" s="1770" t="s">
        <v>835</v>
      </c>
      <c r="B522" s="2041"/>
      <c r="C522" s="2041"/>
      <c r="D522" s="2041"/>
      <c r="E522" s="2041"/>
    </row>
    <row r="523" spans="1:5">
      <c r="A523" s="1696"/>
      <c r="B523" s="2041"/>
      <c r="C523" s="2041"/>
      <c r="D523" s="2041"/>
      <c r="E523" s="2041"/>
    </row>
    <row r="524" spans="1:5">
      <c r="A524" s="2046" t="s">
        <v>2064</v>
      </c>
      <c r="B524" s="2041"/>
      <c r="C524" s="2041"/>
      <c r="D524" s="2041"/>
      <c r="E524" s="2041"/>
    </row>
    <row r="525" spans="1:5">
      <c r="A525" s="2225" t="s">
        <v>283</v>
      </c>
      <c r="B525" s="1786">
        <v>2005</v>
      </c>
      <c r="C525" s="2107">
        <v>2008</v>
      </c>
      <c r="D525" s="2107">
        <v>2009</v>
      </c>
      <c r="E525" s="2225">
        <v>2010</v>
      </c>
    </row>
    <row r="526" spans="1:5">
      <c r="A526" s="1870" t="s">
        <v>2065</v>
      </c>
      <c r="B526" s="2478">
        <v>171</v>
      </c>
      <c r="C526" s="2294">
        <v>298</v>
      </c>
      <c r="D526" s="2294">
        <v>313</v>
      </c>
      <c r="E526" s="2479">
        <v>355</v>
      </c>
    </row>
    <row r="527" spans="1:5">
      <c r="A527" s="1870" t="s">
        <v>2066</v>
      </c>
      <c r="B527" s="1670">
        <v>0.31</v>
      </c>
      <c r="C527" s="2210">
        <v>0.23</v>
      </c>
      <c r="D527" s="2210">
        <v>0.24</v>
      </c>
      <c r="E527" s="2254">
        <v>0.19</v>
      </c>
    </row>
    <row r="528" spans="1:5">
      <c r="A528" s="1962" t="s">
        <v>2067</v>
      </c>
      <c r="B528" s="1670" t="s">
        <v>911</v>
      </c>
      <c r="C528" s="2210" t="s">
        <v>911</v>
      </c>
      <c r="D528" s="2210" t="s">
        <v>911</v>
      </c>
      <c r="E528" s="1962" t="s">
        <v>911</v>
      </c>
    </row>
    <row r="529" spans="1:5">
      <c r="A529" s="1870" t="s">
        <v>2068</v>
      </c>
      <c r="B529" s="1670">
        <v>1.27</v>
      </c>
      <c r="C529" s="2210">
        <v>0.79</v>
      </c>
      <c r="D529" s="2210">
        <v>0.68</v>
      </c>
      <c r="E529" s="2254">
        <v>0.76</v>
      </c>
    </row>
    <row r="530" spans="1:5">
      <c r="A530" s="1796" t="s">
        <v>2069</v>
      </c>
      <c r="B530" s="1796">
        <v>3.5</v>
      </c>
      <c r="C530" s="2211">
        <v>1.34</v>
      </c>
      <c r="D530" s="2211">
        <v>2.23</v>
      </c>
      <c r="E530" s="2480">
        <v>1.1299999999999999</v>
      </c>
    </row>
    <row r="531" spans="1:5">
      <c r="A531" s="1770" t="s">
        <v>835</v>
      </c>
      <c r="B531" s="2041"/>
      <c r="C531" s="2041"/>
      <c r="D531" s="2041"/>
      <c r="E531" s="2041"/>
    </row>
    <row r="532" spans="1:5">
      <c r="A532" s="2254"/>
      <c r="B532" s="2041"/>
      <c r="C532" s="2041"/>
      <c r="D532" s="2041"/>
      <c r="E532" s="2041"/>
    </row>
    <row r="533" spans="1:5">
      <c r="A533" s="2472" t="s">
        <v>2070</v>
      </c>
      <c r="B533" s="2041"/>
      <c r="C533" s="2041"/>
      <c r="D533" s="2041"/>
      <c r="E533" s="2041"/>
    </row>
    <row r="534" spans="1:5">
      <c r="A534" s="2225" t="s">
        <v>283</v>
      </c>
      <c r="B534" s="1786">
        <v>2005</v>
      </c>
      <c r="C534" s="1786">
        <v>2008</v>
      </c>
      <c r="D534" s="1786">
        <v>2009</v>
      </c>
      <c r="E534" s="2193">
        <v>2010</v>
      </c>
    </row>
    <row r="535" spans="1:5">
      <c r="A535" s="1870" t="s">
        <v>2052</v>
      </c>
      <c r="B535" s="1670">
        <v>1</v>
      </c>
      <c r="C535" s="1670">
        <v>3</v>
      </c>
      <c r="D535" s="1670">
        <v>3</v>
      </c>
      <c r="E535" s="1959">
        <v>6</v>
      </c>
    </row>
    <row r="536" spans="1:5">
      <c r="A536" s="1870" t="s">
        <v>2053</v>
      </c>
      <c r="B536" s="1670">
        <v>0</v>
      </c>
      <c r="C536" s="1670">
        <v>0</v>
      </c>
      <c r="D536" s="1670">
        <v>0</v>
      </c>
      <c r="E536" s="2254">
        <v>0</v>
      </c>
    </row>
    <row r="537" spans="1:5">
      <c r="A537" s="1962" t="s">
        <v>2054</v>
      </c>
      <c r="B537" s="1670">
        <v>0</v>
      </c>
      <c r="C537" s="1670">
        <v>0</v>
      </c>
      <c r="D537" s="1670">
        <v>0</v>
      </c>
      <c r="E537" s="2254">
        <v>1</v>
      </c>
    </row>
    <row r="538" spans="1:5">
      <c r="A538" s="1870" t="s">
        <v>2055</v>
      </c>
      <c r="B538" s="1670">
        <v>9</v>
      </c>
      <c r="C538" s="1670">
        <v>27</v>
      </c>
      <c r="D538" s="1670">
        <v>19</v>
      </c>
      <c r="E538" s="1959">
        <v>22</v>
      </c>
    </row>
    <row r="539" spans="1:5">
      <c r="A539" s="1870" t="s">
        <v>2056</v>
      </c>
      <c r="B539" s="1670">
        <v>5</v>
      </c>
      <c r="C539" s="1670">
        <v>290</v>
      </c>
      <c r="D539" s="1670">
        <v>531</v>
      </c>
      <c r="E539" s="2254">
        <v>472</v>
      </c>
    </row>
    <row r="540" spans="1:5">
      <c r="A540" s="1870" t="s">
        <v>2057</v>
      </c>
      <c r="B540" s="1670">
        <v>0</v>
      </c>
      <c r="C540" s="1670">
        <v>3</v>
      </c>
      <c r="D540" s="1670">
        <v>4</v>
      </c>
      <c r="E540" s="2254">
        <v>1</v>
      </c>
    </row>
    <row r="541" spans="1:5">
      <c r="A541" s="1870" t="s">
        <v>2058</v>
      </c>
      <c r="B541" s="1670">
        <v>4</v>
      </c>
      <c r="C541" s="1670">
        <v>66</v>
      </c>
      <c r="D541" s="1670">
        <v>72</v>
      </c>
      <c r="E541" s="1959">
        <v>51</v>
      </c>
    </row>
    <row r="542" spans="1:5">
      <c r="A542" s="1962" t="s">
        <v>2059</v>
      </c>
      <c r="B542" s="1670">
        <v>0</v>
      </c>
      <c r="C542" s="1670">
        <v>0</v>
      </c>
      <c r="D542" s="1670">
        <v>3</v>
      </c>
      <c r="E542" s="2254">
        <v>0</v>
      </c>
    </row>
    <row r="543" spans="1:5">
      <c r="A543" s="1870" t="s">
        <v>2060</v>
      </c>
      <c r="B543" s="1670">
        <v>0</v>
      </c>
      <c r="C543" s="1670">
        <v>6</v>
      </c>
      <c r="D543" s="1670">
        <v>9</v>
      </c>
      <c r="E543" s="2254">
        <v>4</v>
      </c>
    </row>
    <row r="544" spans="1:5">
      <c r="A544" s="1962" t="s">
        <v>2061</v>
      </c>
      <c r="B544" s="1670">
        <v>0</v>
      </c>
      <c r="C544" s="1670">
        <v>0</v>
      </c>
      <c r="D544" s="1670">
        <v>0</v>
      </c>
      <c r="E544" s="1959">
        <v>0</v>
      </c>
    </row>
    <row r="545" spans="1:5">
      <c r="A545" s="1870" t="s">
        <v>2062</v>
      </c>
      <c r="B545" s="1670">
        <v>44</v>
      </c>
      <c r="C545" s="1670">
        <v>15</v>
      </c>
      <c r="D545" s="1670">
        <v>8</v>
      </c>
      <c r="E545" s="2254">
        <v>3</v>
      </c>
    </row>
    <row r="546" spans="1:5">
      <c r="A546" s="1796" t="s">
        <v>2063</v>
      </c>
      <c r="B546" s="1796">
        <v>43</v>
      </c>
      <c r="C546" s="1796">
        <v>948</v>
      </c>
      <c r="D546" s="1739">
        <v>1423</v>
      </c>
      <c r="E546" s="2480">
        <v>545</v>
      </c>
    </row>
    <row r="547" spans="1:5">
      <c r="A547" s="1770" t="s">
        <v>1976</v>
      </c>
      <c r="B547" s="2041"/>
      <c r="C547" s="2041"/>
      <c r="D547" s="2041"/>
      <c r="E547" s="2041"/>
    </row>
    <row r="548" spans="1:5">
      <c r="A548" s="2254"/>
      <c r="B548" s="2041"/>
      <c r="C548" s="2041"/>
      <c r="D548" s="2041"/>
      <c r="E548" s="2041"/>
    </row>
    <row r="549" spans="1:5">
      <c r="A549" s="2046" t="s">
        <v>2071</v>
      </c>
      <c r="B549" s="2481"/>
      <c r="C549" s="2041"/>
      <c r="D549" s="2041"/>
      <c r="E549" s="2041"/>
    </row>
    <row r="550" spans="1:5">
      <c r="A550" s="2225" t="s">
        <v>283</v>
      </c>
      <c r="B550" s="2193">
        <v>2005</v>
      </c>
      <c r="C550" s="2193">
        <v>2008</v>
      </c>
      <c r="D550" s="2193">
        <v>2009</v>
      </c>
      <c r="E550" s="2193">
        <v>2010</v>
      </c>
    </row>
    <row r="551" spans="1:5">
      <c r="A551" s="1870" t="s">
        <v>2065</v>
      </c>
      <c r="B551" s="2482">
        <v>9.8549790000000002</v>
      </c>
      <c r="C551" s="2483">
        <v>36.846744999999999</v>
      </c>
      <c r="D551" s="2482">
        <v>50.568640000000002</v>
      </c>
      <c r="E551" s="2482">
        <v>42.131225999999998</v>
      </c>
    </row>
    <row r="552" spans="1:5">
      <c r="A552" s="1870" t="s">
        <v>2066</v>
      </c>
      <c r="B552" s="2482">
        <v>0.91324395516215717</v>
      </c>
      <c r="C552" s="2484">
        <v>0.73276486159089493</v>
      </c>
      <c r="D552" s="2482">
        <v>0.37572693273934199</v>
      </c>
      <c r="E552" s="2482">
        <v>0.52217801589728252</v>
      </c>
    </row>
    <row r="553" spans="1:5">
      <c r="A553" s="1962" t="s">
        <v>2067</v>
      </c>
      <c r="B553" s="2482">
        <v>2.1</v>
      </c>
      <c r="C553" s="2484">
        <v>6.1</v>
      </c>
      <c r="D553" s="2482">
        <v>4.7</v>
      </c>
      <c r="E553" s="2482">
        <v>17.100000000000001</v>
      </c>
    </row>
    <row r="554" spans="1:5">
      <c r="A554" s="1796" t="s">
        <v>2072</v>
      </c>
      <c r="B554" s="2485">
        <v>0.1</v>
      </c>
      <c r="C554" s="2485">
        <v>8</v>
      </c>
      <c r="D554" s="2485">
        <v>10.6</v>
      </c>
      <c r="E554" s="2485">
        <v>11.3</v>
      </c>
    </row>
    <row r="555" spans="1:5">
      <c r="A555" s="1770" t="s">
        <v>1976</v>
      </c>
      <c r="B555" s="2484"/>
      <c r="C555" s="2484"/>
      <c r="D555" s="2486"/>
      <c r="E555" s="2486"/>
    </row>
    <row r="556" spans="1:5">
      <c r="A556" s="2487" t="s">
        <v>2073</v>
      </c>
      <c r="B556" s="2488"/>
      <c r="C556" s="2488"/>
      <c r="D556" s="2489"/>
      <c r="E556" s="2489"/>
    </row>
    <row r="557" spans="1:5">
      <c r="A557" s="2254"/>
    </row>
    <row r="558" spans="1:5">
      <c r="A558" s="2254"/>
    </row>
    <row r="559" spans="1:5">
      <c r="A559" s="2254"/>
    </row>
    <row r="560" spans="1:5">
      <c r="A560" s="2254"/>
    </row>
    <row r="561" spans="1:1">
      <c r="A561" s="2254"/>
    </row>
    <row r="562" spans="1:1">
      <c r="A562" s="2254"/>
    </row>
    <row r="563" spans="1:1">
      <c r="A563" s="2254"/>
    </row>
    <row r="564" spans="1:1">
      <c r="A564" s="2254"/>
    </row>
    <row r="565" spans="1:1">
      <c r="A565" s="2254"/>
    </row>
    <row r="566" spans="1:1">
      <c r="A566" s="2254"/>
    </row>
    <row r="567" spans="1:1">
      <c r="A567" s="2254"/>
    </row>
  </sheetData>
  <protectedRanges>
    <protectedRange sqref="C56:E56" name="Range1_1_5"/>
    <protectedRange sqref="B359:E376 AC383:AC387 B383:B386 C383:D384 C385:E386" name="Range1_1"/>
    <protectedRange sqref="B401:B403" name="Range1_1_6"/>
    <protectedRange sqref="C401:C403" name="Range1_1_7"/>
    <protectedRange sqref="B392:B394" name="Range1_2"/>
    <protectedRange sqref="C392:C394" name="Range1_3"/>
    <protectedRange sqref="C453:C459" name="Range1_2_1_1"/>
    <protectedRange sqref="D453:D459" name="Range1_2_1_1_1"/>
    <protectedRange sqref="E453:E459" name="Range1_2_1_2"/>
    <protectedRange sqref="B346:B348" name="Range1_4"/>
    <protectedRange sqref="C346:C348" name="Range1_5"/>
    <protectedRange sqref="D346:D348" name="Range1_6"/>
    <protectedRange sqref="B356:B358" name="Range1_7"/>
    <protectedRange sqref="C356:C358" name="Range1_8"/>
    <protectedRange sqref="D356:D358" name="Range1_9"/>
    <protectedRange sqref="E356:E358" name="Range1_10"/>
    <protectedRange sqref="B6:B8" name="Range1_1_3"/>
    <protectedRange sqref="D6:D8" name="Range1_1_8"/>
    <protectedRange sqref="E8 E6" name="Range1_1_9"/>
  </protectedRanges>
  <mergeCells count="10">
    <mergeCell ref="A322:E322"/>
    <mergeCell ref="A443:E443"/>
    <mergeCell ref="A447:E447"/>
    <mergeCell ref="A483:E483"/>
    <mergeCell ref="A2:E2"/>
    <mergeCell ref="A4:A5"/>
    <mergeCell ref="B4:C4"/>
    <mergeCell ref="E4:F4"/>
    <mergeCell ref="B11:C11"/>
    <mergeCell ref="E66:G66"/>
  </mergeCells>
  <pageMargins left="0.7" right="0.7" top="0.75" bottom="0.56999999999999995" header="0.3" footer="0.3"/>
  <pageSetup paperSize="9" scale="61" orientation="portrait" r:id="rId1"/>
  <headerFooter>
    <oddFooter>&amp;C&amp;P</oddFooter>
  </headerFooter>
  <rowBreaks count="12" manualBreakCount="12">
    <brk id="47" max="12" man="1"/>
    <brk id="97" max="12" man="1"/>
    <brk id="140" max="12" man="1"/>
    <brk id="179" max="12" man="1"/>
    <brk id="236" max="12" man="1"/>
    <brk id="271" max="12" man="1"/>
    <brk id="319" max="12" man="1"/>
    <brk id="377" max="12" man="1"/>
    <brk id="404" max="12" man="1"/>
    <brk id="443" max="12" man="1"/>
    <brk id="481" max="12" man="1"/>
    <brk id="532" max="12" man="1"/>
  </rowBreaks>
  <colBreaks count="1" manualBreakCount="1">
    <brk id="5" max="55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E9B55"/>
  </sheetPr>
  <dimension ref="A1:K848"/>
  <sheetViews>
    <sheetView rightToLeft="1" view="pageBreakPreview" topLeftCell="A43" zoomScale="90" zoomScaleSheetLayoutView="90" workbookViewId="0">
      <selection activeCell="A34" sqref="A1:XFD1048576"/>
    </sheetView>
  </sheetViews>
  <sheetFormatPr defaultRowHeight="14.25"/>
  <cols>
    <col min="1" max="1" width="42.42578125" style="29" customWidth="1"/>
    <col min="2" max="2" width="12.42578125" style="29" customWidth="1"/>
    <col min="3" max="3" width="11.85546875" style="29" customWidth="1"/>
    <col min="4" max="4" width="12.7109375" style="29" customWidth="1"/>
    <col min="5" max="5" width="10.85546875" style="29" customWidth="1"/>
    <col min="6" max="16384" width="9.140625" style="29"/>
  </cols>
  <sheetData>
    <row r="1" spans="1:10" ht="26.25" customHeight="1">
      <c r="A1" s="274" t="s">
        <v>629</v>
      </c>
    </row>
    <row r="3" spans="1:10" ht="136.5" customHeight="1">
      <c r="A3" s="2701" t="s">
        <v>883</v>
      </c>
      <c r="B3" s="2703"/>
      <c r="C3" s="2703"/>
      <c r="D3" s="2703"/>
      <c r="E3" s="2703"/>
    </row>
    <row r="4" spans="1:10" ht="32.25" customHeight="1">
      <c r="A4" s="2701" t="s">
        <v>617</v>
      </c>
      <c r="B4" s="2703"/>
      <c r="C4" s="2703"/>
      <c r="D4" s="2703"/>
      <c r="E4" s="2703"/>
    </row>
    <row r="5" spans="1:10" ht="10.5" customHeight="1">
      <c r="A5" s="741"/>
      <c r="B5" s="741"/>
      <c r="C5" s="741"/>
      <c r="D5" s="741"/>
      <c r="E5" s="741"/>
    </row>
    <row r="6" spans="1:10" ht="65.25" customHeight="1">
      <c r="A6" s="2701" t="s">
        <v>860</v>
      </c>
      <c r="B6" s="2703"/>
      <c r="C6" s="2703"/>
      <c r="D6" s="2703"/>
      <c r="E6" s="2703"/>
    </row>
    <row r="7" spans="1:10" ht="9.75" customHeight="1">
      <c r="A7" s="741"/>
      <c r="B7" s="741"/>
      <c r="C7" s="741"/>
      <c r="D7" s="741"/>
      <c r="E7" s="741"/>
    </row>
    <row r="8" spans="1:10" ht="33.75" customHeight="1">
      <c r="A8" s="2701" t="s">
        <v>861</v>
      </c>
      <c r="B8" s="2701"/>
      <c r="C8" s="2701"/>
      <c r="D8" s="2701"/>
      <c r="E8" s="2701"/>
    </row>
    <row r="9" spans="1:10">
      <c r="A9" s="741"/>
      <c r="B9" s="741"/>
      <c r="C9" s="741"/>
      <c r="D9" s="741"/>
      <c r="E9" s="741"/>
    </row>
    <row r="10" spans="1:10" ht="36.75" customHeight="1">
      <c r="A10" s="2701" t="s">
        <v>729</v>
      </c>
      <c r="B10" s="2701"/>
      <c r="C10" s="2701"/>
      <c r="D10" s="2701"/>
      <c r="E10" s="2701"/>
    </row>
    <row r="11" spans="1:10">
      <c r="A11" s="741"/>
      <c r="B11" s="741"/>
      <c r="C11" s="741"/>
      <c r="D11" s="741"/>
      <c r="E11" s="741"/>
    </row>
    <row r="12" spans="1:10" ht="64.5" customHeight="1">
      <c r="A12" s="2701" t="s">
        <v>862</v>
      </c>
      <c r="B12" s="2701"/>
      <c r="C12" s="2701"/>
      <c r="D12" s="2701"/>
      <c r="E12" s="2701"/>
    </row>
    <row r="13" spans="1:10">
      <c r="A13" s="741"/>
      <c r="B13" s="741"/>
      <c r="C13" s="741"/>
      <c r="D13" s="741"/>
      <c r="E13" s="741"/>
    </row>
    <row r="14" spans="1:10" ht="39" customHeight="1">
      <c r="A14" s="2701" t="s">
        <v>863</v>
      </c>
      <c r="B14" s="2701"/>
      <c r="C14" s="2701"/>
      <c r="D14" s="2701"/>
      <c r="E14" s="2701"/>
      <c r="G14" s="716"/>
      <c r="H14" s="716"/>
      <c r="I14" s="716"/>
      <c r="J14" s="716"/>
    </row>
    <row r="15" spans="1:10" ht="15" customHeight="1">
      <c r="A15" s="683" t="s">
        <v>831</v>
      </c>
      <c r="B15" s="742"/>
      <c r="C15" s="742"/>
      <c r="D15" s="742"/>
      <c r="E15" s="742"/>
      <c r="G15" s="716"/>
      <c r="H15" s="716"/>
      <c r="I15" s="716"/>
      <c r="J15" s="716"/>
    </row>
    <row r="16" spans="1:10" ht="15" customHeight="1">
      <c r="A16" s="683"/>
      <c r="B16" s="742"/>
      <c r="C16" s="742"/>
      <c r="D16" s="742"/>
      <c r="E16" s="742"/>
      <c r="G16" s="716"/>
      <c r="H16" s="716"/>
      <c r="I16" s="743"/>
      <c r="J16" s="716"/>
    </row>
    <row r="17" spans="1:10" ht="15" customHeight="1">
      <c r="A17" s="742"/>
      <c r="B17" s="742"/>
      <c r="C17" s="742"/>
      <c r="D17" s="742"/>
      <c r="E17" s="742"/>
      <c r="G17" s="716"/>
      <c r="H17" s="716"/>
      <c r="I17" s="743"/>
      <c r="J17" s="716"/>
    </row>
    <row r="18" spans="1:10" ht="15" customHeight="1">
      <c r="A18" s="742"/>
      <c r="B18" s="742"/>
      <c r="C18" s="742"/>
      <c r="D18" s="742"/>
      <c r="E18" s="742"/>
      <c r="G18" s="716"/>
      <c r="H18" s="716"/>
      <c r="I18" s="743"/>
      <c r="J18" s="716"/>
    </row>
    <row r="19" spans="1:10" ht="15" customHeight="1">
      <c r="A19" s="742"/>
      <c r="B19" s="742"/>
      <c r="C19" s="742"/>
      <c r="D19" s="742"/>
      <c r="E19" s="742"/>
      <c r="G19" s="716"/>
      <c r="H19" s="716"/>
      <c r="I19" s="743"/>
      <c r="J19" s="716"/>
    </row>
    <row r="20" spans="1:10" ht="15" customHeight="1">
      <c r="A20" s="742"/>
      <c r="B20" s="742"/>
      <c r="C20" s="742"/>
      <c r="D20" s="742"/>
      <c r="E20" s="742"/>
      <c r="G20" s="716"/>
      <c r="H20" s="716"/>
      <c r="I20" s="743"/>
      <c r="J20" s="716"/>
    </row>
    <row r="21" spans="1:10" ht="15" customHeight="1">
      <c r="A21" s="742"/>
      <c r="B21" s="742"/>
      <c r="C21" s="742"/>
      <c r="D21" s="742"/>
      <c r="E21" s="742"/>
      <c r="G21" s="716"/>
      <c r="H21" s="744"/>
      <c r="I21" s="743"/>
      <c r="J21" s="716"/>
    </row>
    <row r="22" spans="1:10" ht="15" customHeight="1">
      <c r="A22" s="742"/>
      <c r="B22" s="742"/>
      <c r="C22" s="742"/>
      <c r="D22" s="742"/>
      <c r="E22" s="742"/>
      <c r="G22" s="716"/>
      <c r="H22" s="716"/>
      <c r="I22" s="716"/>
      <c r="J22" s="716"/>
    </row>
    <row r="23" spans="1:10" ht="15" customHeight="1">
      <c r="A23" s="742"/>
      <c r="B23" s="742"/>
      <c r="C23" s="742"/>
      <c r="D23" s="742"/>
      <c r="E23" s="742"/>
    </row>
    <row r="24" spans="1:10" ht="15" customHeight="1">
      <c r="A24" s="742"/>
      <c r="B24" s="742"/>
      <c r="C24" s="742"/>
      <c r="D24" s="742"/>
      <c r="E24" s="742"/>
    </row>
    <row r="25" spans="1:10" ht="15" customHeight="1">
      <c r="A25" s="742"/>
      <c r="B25" s="742"/>
      <c r="C25" s="742"/>
      <c r="D25" s="742"/>
      <c r="E25" s="742"/>
    </row>
    <row r="26" spans="1:10" ht="15" customHeight="1">
      <c r="A26" s="742"/>
      <c r="B26" s="742"/>
      <c r="C26" s="742"/>
      <c r="D26" s="742"/>
      <c r="E26" s="742"/>
    </row>
    <row r="27" spans="1:10" ht="15" customHeight="1">
      <c r="A27" s="742"/>
      <c r="B27" s="742"/>
      <c r="C27" s="742"/>
      <c r="D27" s="742"/>
      <c r="E27" s="742"/>
    </row>
    <row r="28" spans="1:10" ht="15" customHeight="1">
      <c r="A28" s="742"/>
      <c r="B28" s="742"/>
      <c r="C28" s="742"/>
      <c r="D28" s="742"/>
      <c r="E28" s="742"/>
    </row>
    <row r="29" spans="1:10" ht="15" customHeight="1">
      <c r="A29" s="742"/>
      <c r="B29" s="742"/>
      <c r="C29" s="742"/>
      <c r="D29" s="742"/>
      <c r="E29" s="742"/>
    </row>
    <row r="30" spans="1:10" ht="41.25" customHeight="1">
      <c r="A30" s="2702" t="s">
        <v>630</v>
      </c>
      <c r="B30" s="2702"/>
      <c r="C30" s="2702"/>
      <c r="D30" s="2702"/>
      <c r="E30" s="2702"/>
      <c r="F30" s="32"/>
      <c r="G30" s="32"/>
    </row>
    <row r="31" spans="1:10" ht="12.75" customHeight="1">
      <c r="A31" s="275" t="s">
        <v>315</v>
      </c>
      <c r="B31" s="276"/>
      <c r="C31" s="276"/>
      <c r="D31" s="276"/>
      <c r="E31" s="276"/>
    </row>
    <row r="32" spans="1:10" ht="33.75" customHeight="1">
      <c r="A32" s="270" t="s">
        <v>206</v>
      </c>
      <c r="B32" s="689" t="s">
        <v>231</v>
      </c>
      <c r="C32" s="277" t="s">
        <v>207</v>
      </c>
      <c r="D32" s="691" t="s">
        <v>208</v>
      </c>
      <c r="E32" s="278"/>
    </row>
    <row r="33" spans="1:5">
      <c r="A33" s="279" t="s">
        <v>209</v>
      </c>
      <c r="B33" s="280">
        <v>16.100000000000001</v>
      </c>
      <c r="C33" s="34">
        <v>6.9466706977997319</v>
      </c>
      <c r="D33" s="111">
        <v>36.805378535770679</v>
      </c>
      <c r="E33" s="712"/>
    </row>
    <row r="34" spans="1:5">
      <c r="A34" s="279" t="s">
        <v>902</v>
      </c>
      <c r="B34" s="280">
        <v>0.3</v>
      </c>
      <c r="C34" s="34">
        <v>2.9349650669070968</v>
      </c>
      <c r="D34" s="111">
        <v>0.24086521393579782</v>
      </c>
      <c r="E34" s="712"/>
    </row>
    <row r="35" spans="1:5">
      <c r="A35" s="279" t="s">
        <v>210</v>
      </c>
      <c r="B35" s="280">
        <v>9.8000000000000007</v>
      </c>
      <c r="C35" s="34">
        <v>-8.2816534667865938</v>
      </c>
      <c r="D35" s="111">
        <v>-27.950543762862711</v>
      </c>
      <c r="E35" s="712"/>
    </row>
    <row r="36" spans="1:5">
      <c r="A36" s="279" t="s">
        <v>211</v>
      </c>
      <c r="B36" s="280">
        <v>37.9</v>
      </c>
      <c r="C36" s="34">
        <v>4.3883642984431646</v>
      </c>
      <c r="D36" s="111">
        <v>55.361915694474625</v>
      </c>
      <c r="E36" s="712"/>
    </row>
    <row r="37" spans="1:5" ht="18.75" customHeight="1">
      <c r="A37" s="279" t="s">
        <v>212</v>
      </c>
      <c r="B37" s="280">
        <v>4.8</v>
      </c>
      <c r="C37" s="34">
        <v>3.7501083064198895</v>
      </c>
      <c r="D37" s="111">
        <v>5.7498139674444051</v>
      </c>
      <c r="E37" s="712"/>
    </row>
    <row r="38" spans="1:5">
      <c r="A38" s="279" t="s">
        <v>112</v>
      </c>
      <c r="B38" s="280">
        <v>0.8</v>
      </c>
      <c r="C38" s="34">
        <v>0.76123291083736433</v>
      </c>
      <c r="D38" s="111">
        <v>0.20456504261925357</v>
      </c>
      <c r="E38" s="712"/>
    </row>
    <row r="39" spans="1:5">
      <c r="A39" s="279" t="s">
        <v>213</v>
      </c>
      <c r="B39" s="280">
        <v>9.6999999999999993</v>
      </c>
      <c r="C39" s="34">
        <v>6.4785658559374184</v>
      </c>
      <c r="D39" s="111">
        <v>19.188214233300428</v>
      </c>
      <c r="E39" s="712"/>
    </row>
    <row r="40" spans="1:5">
      <c r="A40" s="279" t="s">
        <v>214</v>
      </c>
      <c r="B40" s="280">
        <v>7.7</v>
      </c>
      <c r="C40" s="34">
        <v>-3.8313872854219255</v>
      </c>
      <c r="D40" s="111">
        <v>-8.3292891526296007</v>
      </c>
      <c r="E40" s="712"/>
    </row>
    <row r="41" spans="1:5">
      <c r="A41" s="279" t="s">
        <v>215</v>
      </c>
      <c r="B41" s="280">
        <v>2.4</v>
      </c>
      <c r="C41" s="34">
        <v>1.3016127194922689</v>
      </c>
      <c r="D41" s="111">
        <v>0.94075656627059145</v>
      </c>
      <c r="E41" s="712"/>
    </row>
    <row r="42" spans="1:5">
      <c r="A42" s="279" t="s">
        <v>216</v>
      </c>
      <c r="B42" s="280">
        <v>2.6</v>
      </c>
      <c r="C42" s="34">
        <v>14.161537472591419</v>
      </c>
      <c r="D42" s="111">
        <v>13.714285622896069</v>
      </c>
      <c r="E42" s="712"/>
    </row>
    <row r="43" spans="1:5">
      <c r="A43" s="279" t="s">
        <v>217</v>
      </c>
      <c r="B43" s="280">
        <v>3.4</v>
      </c>
      <c r="C43" s="34">
        <v>1.2864254311749477</v>
      </c>
      <c r="D43" s="111">
        <v>1.5151901556249043</v>
      </c>
      <c r="E43" s="712"/>
    </row>
    <row r="44" spans="1:5">
      <c r="A44" s="281" t="s">
        <v>218</v>
      </c>
      <c r="B44" s="282">
        <v>4.5999999999999996</v>
      </c>
      <c r="C44" s="85">
        <v>1.7172894149097857</v>
      </c>
      <c r="D44" s="112">
        <v>2.558847883155734</v>
      </c>
      <c r="E44" s="712"/>
    </row>
    <row r="45" spans="1:5">
      <c r="A45" s="2704" t="s">
        <v>282</v>
      </c>
      <c r="B45" s="2704"/>
      <c r="C45" s="2704"/>
      <c r="D45" s="2704"/>
      <c r="E45" s="2705"/>
    </row>
    <row r="46" spans="1:5">
      <c r="A46" s="283"/>
      <c r="B46" s="283"/>
      <c r="C46" s="283"/>
      <c r="D46" s="283"/>
      <c r="E46" s="283"/>
    </row>
    <row r="47" spans="1:5" ht="34.5" customHeight="1">
      <c r="A47" s="2702" t="s">
        <v>642</v>
      </c>
      <c r="B47" s="2702"/>
      <c r="C47" s="2702"/>
      <c r="D47" s="2702"/>
      <c r="E47" s="2702"/>
    </row>
    <row r="49" spans="1:5">
      <c r="A49" s="283"/>
      <c r="B49" s="283"/>
      <c r="C49" s="283"/>
      <c r="D49" s="283"/>
      <c r="E49" s="283"/>
    </row>
    <row r="50" spans="1:5">
      <c r="A50" s="283"/>
      <c r="B50" s="283"/>
      <c r="C50" s="283"/>
      <c r="D50" s="283"/>
      <c r="E50" s="283"/>
    </row>
    <row r="51" spans="1:5">
      <c r="A51" s="283"/>
      <c r="B51" s="283"/>
      <c r="C51" s="283"/>
      <c r="D51" s="283"/>
      <c r="E51" s="283"/>
    </row>
    <row r="52" spans="1:5">
      <c r="A52" s="283"/>
      <c r="B52" s="283"/>
      <c r="C52" s="283"/>
      <c r="D52" s="283"/>
      <c r="E52" s="283"/>
    </row>
    <row r="53" spans="1:5">
      <c r="A53" s="283"/>
      <c r="B53" s="283"/>
      <c r="C53" s="283"/>
      <c r="D53" s="283"/>
      <c r="E53" s="283"/>
    </row>
    <row r="54" spans="1:5">
      <c r="A54" s="283"/>
      <c r="B54" s="283"/>
      <c r="C54" s="283"/>
      <c r="D54" s="283"/>
      <c r="E54" s="283"/>
    </row>
    <row r="55" spans="1:5">
      <c r="A55" s="283"/>
      <c r="B55" s="283"/>
      <c r="C55" s="283"/>
      <c r="D55" s="283"/>
      <c r="E55" s="283"/>
    </row>
    <row r="56" spans="1:5">
      <c r="A56" s="283"/>
      <c r="B56" s="283"/>
      <c r="C56" s="283"/>
      <c r="D56" s="283"/>
      <c r="E56" s="283"/>
    </row>
    <row r="57" spans="1:5">
      <c r="A57" s="283"/>
      <c r="B57" s="283"/>
      <c r="C57" s="283"/>
      <c r="D57" s="283"/>
      <c r="E57" s="283"/>
    </row>
    <row r="58" spans="1:5">
      <c r="A58" s="283"/>
      <c r="B58" s="283"/>
      <c r="C58" s="283"/>
      <c r="D58" s="283"/>
      <c r="E58" s="283"/>
    </row>
    <row r="59" spans="1:5">
      <c r="A59" s="283"/>
      <c r="B59" s="283"/>
      <c r="C59" s="283"/>
      <c r="D59" s="283"/>
      <c r="E59" s="283"/>
    </row>
    <row r="60" spans="1:5">
      <c r="A60" s="283"/>
      <c r="B60" s="283"/>
      <c r="C60" s="283"/>
      <c r="D60" s="283"/>
      <c r="E60" s="283"/>
    </row>
    <row r="61" spans="1:5">
      <c r="A61" s="283"/>
      <c r="B61" s="283"/>
      <c r="C61" s="283"/>
      <c r="D61" s="283"/>
      <c r="E61" s="283"/>
    </row>
    <row r="62" spans="1:5">
      <c r="A62" s="283"/>
      <c r="B62" s="283"/>
      <c r="C62" s="283"/>
      <c r="D62" s="283"/>
      <c r="E62" s="283"/>
    </row>
    <row r="63" spans="1:5">
      <c r="A63" s="283"/>
      <c r="B63" s="283"/>
      <c r="C63" s="283"/>
      <c r="D63" s="283"/>
      <c r="E63" s="283"/>
    </row>
    <row r="64" spans="1:5" ht="31.5" customHeight="1">
      <c r="A64" s="2702" t="s">
        <v>619</v>
      </c>
      <c r="B64" s="2702"/>
      <c r="C64" s="2702"/>
      <c r="D64" s="2702"/>
      <c r="E64" s="2702"/>
    </row>
    <row r="65" spans="1:5" ht="13.5" customHeight="1">
      <c r="A65" s="275" t="s">
        <v>277</v>
      </c>
      <c r="B65" s="115"/>
      <c r="C65" s="115"/>
      <c r="D65" s="116"/>
      <c r="E65" s="116"/>
    </row>
    <row r="66" spans="1:5" ht="16.5" customHeight="1">
      <c r="A66" s="2710" t="s">
        <v>206</v>
      </c>
      <c r="B66" s="2712" t="s">
        <v>231</v>
      </c>
      <c r="C66" s="2714" t="s">
        <v>785</v>
      </c>
      <c r="D66" s="2714"/>
    </row>
    <row r="67" spans="1:5">
      <c r="A67" s="2711"/>
      <c r="B67" s="2713"/>
      <c r="C67" s="284">
        <v>2009</v>
      </c>
      <c r="D67" s="284">
        <v>2010</v>
      </c>
    </row>
    <row r="68" spans="1:5">
      <c r="A68" s="279" t="s">
        <v>209</v>
      </c>
      <c r="B68" s="173">
        <v>16.100000000000001</v>
      </c>
      <c r="C68" s="76">
        <v>-3.2</v>
      </c>
      <c r="D68" s="76">
        <v>6.9466706977997319</v>
      </c>
    </row>
    <row r="69" spans="1:5">
      <c r="A69" s="279" t="s">
        <v>902</v>
      </c>
      <c r="B69" s="173">
        <v>0.3</v>
      </c>
      <c r="C69" s="76">
        <v>13.5</v>
      </c>
      <c r="D69" s="76">
        <v>2.9349650669070968</v>
      </c>
    </row>
    <row r="70" spans="1:5">
      <c r="A70" s="279" t="s">
        <v>210</v>
      </c>
      <c r="B70" s="173">
        <v>9.8000000000000007</v>
      </c>
      <c r="C70" s="76">
        <v>-5.5</v>
      </c>
      <c r="D70" s="76">
        <v>-8.2816534667865938</v>
      </c>
    </row>
    <row r="71" spans="1:5">
      <c r="A71" s="279" t="s">
        <v>211</v>
      </c>
      <c r="B71" s="173">
        <v>37.9</v>
      </c>
      <c r="C71" s="76">
        <v>4.7</v>
      </c>
      <c r="D71" s="76">
        <v>4.3883642984431646</v>
      </c>
    </row>
    <row r="72" spans="1:5" ht="20.25" customHeight="1">
      <c r="A72" s="279" t="s">
        <v>212</v>
      </c>
      <c r="B72" s="173">
        <v>4.8</v>
      </c>
      <c r="C72" s="76">
        <v>-2.7</v>
      </c>
      <c r="D72" s="76">
        <v>3.7501083064198895</v>
      </c>
    </row>
    <row r="73" spans="1:5">
      <c r="A73" s="279" t="s">
        <v>112</v>
      </c>
      <c r="B73" s="173">
        <v>0.8</v>
      </c>
      <c r="C73" s="76">
        <v>1.8</v>
      </c>
      <c r="D73" s="76">
        <v>0.76123291083736433</v>
      </c>
    </row>
    <row r="74" spans="1:5">
      <c r="A74" s="279" t="s">
        <v>213</v>
      </c>
      <c r="B74" s="173">
        <v>9.6999999999999993</v>
      </c>
      <c r="C74" s="76">
        <v>1.1000000000000001</v>
      </c>
      <c r="D74" s="76">
        <v>6.4785658559374184</v>
      </c>
    </row>
    <row r="75" spans="1:5">
      <c r="A75" s="279" t="s">
        <v>214</v>
      </c>
      <c r="B75" s="173">
        <v>7.7</v>
      </c>
      <c r="C75" s="76">
        <v>0</v>
      </c>
      <c r="D75" s="76">
        <v>-3.8313872854219255</v>
      </c>
    </row>
    <row r="76" spans="1:5">
      <c r="A76" s="279" t="s">
        <v>215</v>
      </c>
      <c r="B76" s="173">
        <v>2.4</v>
      </c>
      <c r="C76" s="76">
        <v>-5.5</v>
      </c>
      <c r="D76" s="76">
        <v>1.3016127194922689</v>
      </c>
    </row>
    <row r="77" spans="1:5">
      <c r="A77" s="279" t="s">
        <v>216</v>
      </c>
      <c r="B77" s="173">
        <v>2.6</v>
      </c>
      <c r="C77" s="76">
        <v>11.3</v>
      </c>
      <c r="D77" s="76">
        <v>14.161537472591419</v>
      </c>
    </row>
    <row r="78" spans="1:5">
      <c r="A78" s="279" t="s">
        <v>217</v>
      </c>
      <c r="B78" s="173">
        <v>3.4</v>
      </c>
      <c r="C78" s="76">
        <v>-0.1</v>
      </c>
      <c r="D78" s="76">
        <v>1.2864254311749477</v>
      </c>
    </row>
    <row r="79" spans="1:5">
      <c r="A79" s="281" t="s">
        <v>218</v>
      </c>
      <c r="B79" s="176">
        <v>4.5999999999999996</v>
      </c>
      <c r="C79" s="78">
        <v>-0.1</v>
      </c>
      <c r="D79" s="78">
        <v>1.7172894149097857</v>
      </c>
      <c r="E79" s="712"/>
    </row>
    <row r="80" spans="1:5">
      <c r="A80" s="2705" t="s">
        <v>282</v>
      </c>
      <c r="B80" s="2704"/>
      <c r="C80" s="2704"/>
      <c r="D80" s="2704"/>
      <c r="E80" s="2705"/>
    </row>
    <row r="82" spans="1:9" ht="15">
      <c r="A82" s="2702" t="s">
        <v>832</v>
      </c>
      <c r="B82" s="2702"/>
      <c r="C82" s="2702"/>
      <c r="D82" s="2702"/>
      <c r="E82" s="2702"/>
    </row>
    <row r="83" spans="1:9" ht="15">
      <c r="A83" s="285"/>
      <c r="B83" s="285"/>
      <c r="C83" s="285"/>
      <c r="D83" s="285"/>
      <c r="E83" s="285"/>
      <c r="G83" s="716"/>
      <c r="H83" s="716"/>
      <c r="I83" s="716"/>
    </row>
    <row r="84" spans="1:9" ht="15">
      <c r="A84" s="285"/>
      <c r="B84" s="285"/>
      <c r="C84" s="285"/>
      <c r="D84" s="285"/>
      <c r="E84" s="285"/>
      <c r="G84" s="716" t="s">
        <v>219</v>
      </c>
      <c r="H84" s="743">
        <v>1.3655578164448059</v>
      </c>
      <c r="I84" s="716"/>
    </row>
    <row r="85" spans="1:9" ht="15">
      <c r="A85" s="285"/>
      <c r="B85" s="285"/>
      <c r="C85" s="285"/>
      <c r="D85" s="285"/>
      <c r="E85" s="285"/>
      <c r="G85" s="716" t="s">
        <v>220</v>
      </c>
      <c r="H85" s="743">
        <v>1.9033734558415745</v>
      </c>
      <c r="I85" s="716"/>
    </row>
    <row r="86" spans="1:9" ht="15">
      <c r="A86" s="285"/>
      <c r="B86" s="285"/>
      <c r="C86" s="285"/>
      <c r="D86" s="285"/>
      <c r="E86" s="285"/>
      <c r="G86" s="716" t="s">
        <v>221</v>
      </c>
      <c r="H86" s="743">
        <v>2.7539758995925894</v>
      </c>
      <c r="I86" s="716"/>
    </row>
    <row r="87" spans="1:9" ht="15">
      <c r="A87" s="285"/>
      <c r="B87" s="285"/>
      <c r="C87" s="285"/>
      <c r="D87" s="285"/>
      <c r="E87" s="285"/>
      <c r="G87" s="716" t="s">
        <v>222</v>
      </c>
      <c r="H87" s="743">
        <v>2.6021905798449154</v>
      </c>
      <c r="I87" s="716"/>
    </row>
    <row r="88" spans="1:9" ht="15">
      <c r="A88" s="285"/>
      <c r="B88" s="285"/>
      <c r="C88" s="285"/>
      <c r="D88" s="285"/>
      <c r="E88" s="285"/>
      <c r="G88" s="716" t="s">
        <v>223</v>
      </c>
      <c r="H88" s="743">
        <v>3.024804555766238</v>
      </c>
      <c r="I88" s="716"/>
    </row>
    <row r="89" spans="1:9" ht="15">
      <c r="A89" s="285"/>
      <c r="B89" s="285"/>
      <c r="C89" s="285"/>
      <c r="D89" s="285"/>
      <c r="E89" s="285"/>
      <c r="G89" s="716" t="s">
        <v>224</v>
      </c>
      <c r="H89" s="743">
        <v>3.3787972239625645</v>
      </c>
      <c r="I89" s="716"/>
    </row>
    <row r="90" spans="1:9" ht="15">
      <c r="A90" s="285"/>
      <c r="B90" s="285"/>
      <c r="C90" s="285"/>
      <c r="D90" s="285"/>
      <c r="E90" s="285"/>
      <c r="G90" s="716" t="s">
        <v>225</v>
      </c>
      <c r="H90" s="743">
        <v>2.7495095159790282</v>
      </c>
      <c r="I90" s="716"/>
    </row>
    <row r="91" spans="1:9" ht="15">
      <c r="A91" s="285"/>
      <c r="B91" s="285"/>
      <c r="C91" s="285"/>
      <c r="D91" s="285"/>
      <c r="E91" s="285"/>
      <c r="G91" s="716" t="s">
        <v>226</v>
      </c>
      <c r="H91" s="743">
        <v>3.5920244492844802</v>
      </c>
      <c r="I91" s="716"/>
    </row>
    <row r="92" spans="1:9" ht="15">
      <c r="A92" s="285"/>
      <c r="B92" s="285"/>
      <c r="C92" s="285"/>
      <c r="D92" s="285"/>
      <c r="E92" s="285"/>
      <c r="G92" s="716" t="s">
        <v>227</v>
      </c>
      <c r="H92" s="743">
        <v>3.8051836535022403</v>
      </c>
      <c r="I92" s="716"/>
    </row>
    <row r="93" spans="1:9" ht="15">
      <c r="A93" s="285"/>
      <c r="B93" s="285"/>
      <c r="C93" s="285"/>
      <c r="D93" s="285"/>
      <c r="E93" s="285"/>
      <c r="G93" s="716" t="s">
        <v>228</v>
      </c>
      <c r="H93" s="743">
        <v>4.1083658373872112</v>
      </c>
      <c r="I93" s="716"/>
    </row>
    <row r="94" spans="1:9" ht="15">
      <c r="A94" s="285"/>
      <c r="B94" s="285"/>
      <c r="C94" s="285"/>
      <c r="D94" s="285"/>
      <c r="E94" s="285"/>
      <c r="G94" s="716" t="s">
        <v>229</v>
      </c>
      <c r="H94" s="743">
        <v>4.1299751884882596</v>
      </c>
      <c r="I94" s="716"/>
    </row>
    <row r="95" spans="1:9" ht="15">
      <c r="A95" s="285"/>
      <c r="B95" s="285"/>
      <c r="C95" s="285"/>
      <c r="D95" s="285"/>
      <c r="E95" s="285"/>
      <c r="G95" s="716" t="s">
        <v>230</v>
      </c>
      <c r="H95" s="743">
        <v>3.2820480080880401</v>
      </c>
      <c r="I95" s="716"/>
    </row>
    <row r="96" spans="1:9" ht="15">
      <c r="A96" s="285"/>
      <c r="B96" s="285"/>
      <c r="C96" s="285"/>
      <c r="D96" s="285"/>
      <c r="E96" s="285"/>
      <c r="G96" s="716"/>
      <c r="H96" s="716"/>
      <c r="I96" s="716"/>
    </row>
    <row r="97" spans="1:10" ht="15">
      <c r="A97" s="285"/>
      <c r="B97" s="285"/>
      <c r="C97" s="285"/>
      <c r="D97" s="285"/>
      <c r="E97" s="285"/>
      <c r="G97" s="716"/>
      <c r="H97" s="716"/>
      <c r="I97" s="716"/>
    </row>
    <row r="98" spans="1:10" ht="17.25" customHeight="1">
      <c r="A98" s="2702" t="s">
        <v>620</v>
      </c>
      <c r="B98" s="2702"/>
      <c r="C98" s="2702"/>
      <c r="D98" s="2702"/>
      <c r="E98" s="2702"/>
      <c r="G98" s="716"/>
      <c r="H98" s="716"/>
      <c r="I98" s="716"/>
    </row>
    <row r="99" spans="1:10">
      <c r="A99" s="275" t="s">
        <v>277</v>
      </c>
      <c r="B99" s="211"/>
      <c r="C99" s="211"/>
      <c r="D99" s="211"/>
      <c r="E99" s="211"/>
      <c r="G99" s="716"/>
      <c r="H99" s="716"/>
      <c r="I99" s="716"/>
    </row>
    <row r="100" spans="1:10">
      <c r="A100" s="50"/>
      <c r="B100" s="2709">
        <v>2009</v>
      </c>
      <c r="C100" s="2709"/>
      <c r="D100" s="2709">
        <v>2010</v>
      </c>
      <c r="E100" s="2709"/>
      <c r="G100" s="716"/>
      <c r="H100" s="716"/>
      <c r="I100" s="716"/>
    </row>
    <row r="101" spans="1:10" ht="25.5">
      <c r="A101" s="305" t="s">
        <v>235</v>
      </c>
      <c r="B101" s="691" t="s">
        <v>233</v>
      </c>
      <c r="C101" s="691" t="s">
        <v>234</v>
      </c>
      <c r="D101" s="691" t="s">
        <v>233</v>
      </c>
      <c r="E101" s="691" t="s">
        <v>234</v>
      </c>
      <c r="G101" s="716"/>
      <c r="H101" s="716"/>
      <c r="I101" s="716"/>
    </row>
    <row r="102" spans="1:10">
      <c r="A102" s="286" t="s">
        <v>219</v>
      </c>
      <c r="B102" s="745">
        <v>115.41458556809172</v>
      </c>
      <c r="C102" s="287">
        <v>-1.5554144319082801</v>
      </c>
      <c r="D102" s="745">
        <v>116.99063846263418</v>
      </c>
      <c r="E102" s="287">
        <v>-7.831594611408832E-2</v>
      </c>
      <c r="G102" s="716" t="s">
        <v>219</v>
      </c>
      <c r="H102" s="743"/>
      <c r="I102" s="716"/>
      <c r="J102" s="150"/>
    </row>
    <row r="103" spans="1:10">
      <c r="A103" s="286" t="s">
        <v>220</v>
      </c>
      <c r="B103" s="745">
        <v>115.35488795468807</v>
      </c>
      <c r="C103" s="287">
        <v>-5.9697613403656646E-2</v>
      </c>
      <c r="D103" s="745">
        <v>117.55052227203339</v>
      </c>
      <c r="E103" s="287">
        <v>0.55988380939921001</v>
      </c>
      <c r="G103" s="716" t="s">
        <v>220</v>
      </c>
      <c r="H103" s="743"/>
      <c r="I103" s="743"/>
      <c r="J103" s="150"/>
    </row>
    <row r="104" spans="1:10">
      <c r="A104" s="286" t="s">
        <v>221</v>
      </c>
      <c r="B104" s="745">
        <v>115.20000108458717</v>
      </c>
      <c r="C104" s="287">
        <v>-0.15488687010089564</v>
      </c>
      <c r="D104" s="745">
        <v>118.3725813507871</v>
      </c>
      <c r="E104" s="287">
        <v>0.82205907875371054</v>
      </c>
      <c r="G104" s="716" t="s">
        <v>221</v>
      </c>
      <c r="H104" s="743"/>
      <c r="I104" s="743"/>
      <c r="J104" s="150"/>
    </row>
    <row r="105" spans="1:10">
      <c r="A105" s="286" t="s">
        <v>222</v>
      </c>
      <c r="B105" s="745">
        <v>114.90300712748152</v>
      </c>
      <c r="C105" s="287">
        <v>-0.29699395710565568</v>
      </c>
      <c r="D105" s="745">
        <v>117.89300235491137</v>
      </c>
      <c r="E105" s="287">
        <v>-0.47957899587572683</v>
      </c>
      <c r="G105" s="716" t="s">
        <v>222</v>
      </c>
      <c r="H105" s="743"/>
      <c r="I105" s="743"/>
      <c r="J105" s="150"/>
    </row>
    <row r="106" spans="1:10">
      <c r="A106" s="286" t="s">
        <v>223</v>
      </c>
      <c r="B106" s="745">
        <v>114.74917036536907</v>
      </c>
      <c r="C106" s="287">
        <v>-0.1538367621124479</v>
      </c>
      <c r="D106" s="745">
        <v>118.2201084982847</v>
      </c>
      <c r="E106" s="287">
        <v>0.327106143373328</v>
      </c>
      <c r="G106" s="716" t="s">
        <v>223</v>
      </c>
      <c r="H106" s="743"/>
      <c r="I106" s="743"/>
      <c r="J106" s="150"/>
    </row>
    <row r="107" spans="1:10">
      <c r="A107" s="286" t="s">
        <v>224</v>
      </c>
      <c r="B107" s="745">
        <v>114.59684329346835</v>
      </c>
      <c r="C107" s="287">
        <v>-0.15232707190071437</v>
      </c>
      <c r="D107" s="745">
        <v>118.46883826274706</v>
      </c>
      <c r="E107" s="287">
        <v>0.24872976446235384</v>
      </c>
      <c r="G107" s="716" t="s">
        <v>224</v>
      </c>
      <c r="H107" s="743"/>
      <c r="I107" s="743"/>
      <c r="J107" s="150"/>
    </row>
    <row r="108" spans="1:10">
      <c r="A108" s="286" t="s">
        <v>225</v>
      </c>
      <c r="B108" s="745">
        <v>115.76462366280545</v>
      </c>
      <c r="C108" s="287">
        <v>1.1677803693370947</v>
      </c>
      <c r="D108" s="745">
        <v>118.94758300655161</v>
      </c>
      <c r="E108" s="287">
        <v>0.47874474380455467</v>
      </c>
      <c r="G108" s="716" t="s">
        <v>225</v>
      </c>
      <c r="H108" s="743"/>
      <c r="I108" s="743"/>
      <c r="J108" s="150"/>
    </row>
    <row r="109" spans="1:10">
      <c r="A109" s="286" t="s">
        <v>226</v>
      </c>
      <c r="B109" s="745">
        <v>115.74920755969748</v>
      </c>
      <c r="C109" s="287">
        <v>-1.5416103107966705E-2</v>
      </c>
      <c r="D109" s="745">
        <v>119.90694739509486</v>
      </c>
      <c r="E109" s="287">
        <v>0.9593643885432499</v>
      </c>
      <c r="G109" s="716" t="s">
        <v>226</v>
      </c>
      <c r="H109" s="743"/>
      <c r="I109" s="743"/>
      <c r="J109" s="150"/>
    </row>
    <row r="110" spans="1:10">
      <c r="A110" s="286" t="s">
        <v>227</v>
      </c>
      <c r="B110" s="745">
        <v>116.71043289634513</v>
      </c>
      <c r="C110" s="287">
        <v>0.96122533664764376</v>
      </c>
      <c r="D110" s="745">
        <v>121.15147921084855</v>
      </c>
      <c r="E110" s="287">
        <v>1.2445318157536889</v>
      </c>
      <c r="G110" s="716" t="s">
        <v>227</v>
      </c>
      <c r="H110" s="743"/>
      <c r="I110" s="743"/>
      <c r="J110" s="150"/>
    </row>
    <row r="111" spans="1:10">
      <c r="A111" s="286" t="s">
        <v>228</v>
      </c>
      <c r="B111" s="745">
        <v>116.86860995401975</v>
      </c>
      <c r="C111" s="287">
        <v>0.15817705767462087</v>
      </c>
      <c r="D111" s="745">
        <v>121.66786552806306</v>
      </c>
      <c r="E111" s="287">
        <v>0.51638631721451134</v>
      </c>
      <c r="G111" s="716" t="s">
        <v>228</v>
      </c>
      <c r="H111" s="743"/>
      <c r="I111" s="743"/>
      <c r="J111" s="150"/>
    </row>
    <row r="112" spans="1:10">
      <c r="A112" s="286" t="s">
        <v>229</v>
      </c>
      <c r="B112" s="745">
        <v>117.046028081138</v>
      </c>
      <c r="C112" s="287">
        <v>0.17741812711825844</v>
      </c>
      <c r="D112" s="745">
        <v>121.87762892547632</v>
      </c>
      <c r="E112" s="287">
        <v>0.20976339741325489</v>
      </c>
      <c r="G112" s="716" t="s">
        <v>229</v>
      </c>
      <c r="H112" s="743"/>
      <c r="I112" s="743"/>
      <c r="J112" s="150"/>
    </row>
    <row r="113" spans="1:10">
      <c r="A113" s="286" t="s">
        <v>230</v>
      </c>
      <c r="B113" s="745">
        <v>117.06895440874827</v>
      </c>
      <c r="C113" s="287">
        <v>2.2926327610264252E-2</v>
      </c>
      <c r="D113" s="745">
        <v>120.9112136950101</v>
      </c>
      <c r="E113" s="287">
        <v>-0.96641523046621103</v>
      </c>
      <c r="G113" s="716" t="s">
        <v>230</v>
      </c>
      <c r="H113" s="743"/>
      <c r="I113" s="743"/>
      <c r="J113" s="150"/>
    </row>
    <row r="114" spans="1:10">
      <c r="A114" s="2708" t="s">
        <v>282</v>
      </c>
      <c r="B114" s="2708"/>
      <c r="C114" s="2708"/>
      <c r="D114" s="2708"/>
      <c r="E114" s="2708"/>
      <c r="G114" s="716"/>
      <c r="H114" s="743"/>
      <c r="I114" s="743"/>
      <c r="J114" s="150"/>
    </row>
    <row r="115" spans="1:10">
      <c r="A115" s="288"/>
      <c r="B115" s="288"/>
      <c r="C115" s="288"/>
      <c r="D115" s="288"/>
      <c r="E115" s="288"/>
    </row>
    <row r="116" spans="1:10" ht="15" customHeight="1">
      <c r="A116" s="2702" t="s">
        <v>643</v>
      </c>
      <c r="B116" s="2702"/>
      <c r="C116" s="2702"/>
      <c r="D116" s="2702"/>
      <c r="E116" s="2702"/>
    </row>
    <row r="117" spans="1:10">
      <c r="A117" s="288"/>
      <c r="B117" s="288"/>
      <c r="C117" s="288"/>
      <c r="D117" s="288"/>
      <c r="E117" s="288"/>
    </row>
    <row r="118" spans="1:10">
      <c r="A118" s="288"/>
      <c r="B118" s="288"/>
      <c r="C118" s="288"/>
      <c r="D118" s="288"/>
      <c r="E118" s="288"/>
    </row>
    <row r="119" spans="1:10">
      <c r="A119" s="288"/>
      <c r="B119" s="288"/>
      <c r="C119" s="288"/>
      <c r="D119" s="288"/>
      <c r="E119" s="288"/>
    </row>
    <row r="120" spans="1:10">
      <c r="A120" s="288"/>
      <c r="B120" s="288"/>
      <c r="C120" s="288"/>
      <c r="D120" s="288"/>
      <c r="E120" s="288"/>
    </row>
    <row r="121" spans="1:10">
      <c r="A121" s="288"/>
      <c r="B121" s="288"/>
      <c r="C121" s="288"/>
      <c r="D121" s="288"/>
      <c r="E121" s="288"/>
    </row>
    <row r="122" spans="1:10">
      <c r="A122" s="288"/>
      <c r="B122" s="288"/>
      <c r="C122" s="288"/>
      <c r="D122" s="288"/>
      <c r="E122" s="288"/>
    </row>
    <row r="123" spans="1:10">
      <c r="A123" s="288"/>
      <c r="B123" s="288"/>
      <c r="C123" s="288"/>
      <c r="D123" s="288"/>
      <c r="E123" s="288"/>
    </row>
    <row r="124" spans="1:10">
      <c r="A124" s="288"/>
      <c r="B124" s="288"/>
      <c r="C124" s="288"/>
      <c r="D124" s="288"/>
      <c r="E124" s="288"/>
    </row>
    <row r="125" spans="1:10">
      <c r="A125" s="288"/>
      <c r="B125" s="288"/>
      <c r="C125" s="288"/>
      <c r="D125" s="288"/>
      <c r="E125" s="288"/>
    </row>
    <row r="126" spans="1:10">
      <c r="A126" s="288"/>
      <c r="B126" s="288"/>
      <c r="C126" s="288"/>
      <c r="D126" s="288"/>
      <c r="E126" s="288"/>
    </row>
    <row r="127" spans="1:10">
      <c r="A127" s="288"/>
      <c r="B127" s="288"/>
      <c r="C127" s="288"/>
      <c r="D127" s="288"/>
      <c r="E127" s="288"/>
    </row>
    <row r="128" spans="1:10">
      <c r="A128" s="288"/>
      <c r="B128" s="288"/>
      <c r="C128" s="288"/>
      <c r="D128" s="288"/>
      <c r="E128" s="288"/>
    </row>
    <row r="129" spans="1:11">
      <c r="A129" s="288"/>
      <c r="B129" s="288"/>
      <c r="C129" s="288"/>
      <c r="D129" s="288"/>
      <c r="E129" s="288"/>
    </row>
    <row r="130" spans="1:11">
      <c r="A130" s="288"/>
      <c r="B130" s="288"/>
      <c r="C130" s="288"/>
      <c r="D130" s="288"/>
      <c r="E130" s="288"/>
    </row>
    <row r="131" spans="1:11">
      <c r="A131" s="289"/>
      <c r="B131" s="289"/>
      <c r="C131" s="289"/>
      <c r="D131" s="289"/>
      <c r="E131" s="289"/>
    </row>
    <row r="132" spans="1:11" ht="15" customHeight="1">
      <c r="A132" s="683" t="s">
        <v>786</v>
      </c>
      <c r="B132" s="290"/>
      <c r="C132" s="291"/>
      <c r="D132" s="290"/>
      <c r="E132" s="290"/>
    </row>
    <row r="133" spans="1:11" ht="24.75" customHeight="1">
      <c r="A133" s="284" t="s">
        <v>318</v>
      </c>
      <c r="B133" s="306" t="s">
        <v>233</v>
      </c>
      <c r="C133" s="292" t="s">
        <v>237</v>
      </c>
      <c r="E133" s="289"/>
    </row>
    <row r="134" spans="1:11">
      <c r="A134" s="293">
        <v>2007</v>
      </c>
      <c r="B134" s="294">
        <v>100</v>
      </c>
      <c r="C134" s="295" t="s">
        <v>622</v>
      </c>
      <c r="D134" s="289"/>
    </row>
    <row r="135" spans="1:11">
      <c r="A135" s="67">
        <v>2008</v>
      </c>
      <c r="B135" s="296">
        <v>114.88</v>
      </c>
      <c r="C135" s="295">
        <v>14.88</v>
      </c>
    </row>
    <row r="136" spans="1:11">
      <c r="A136" s="67">
        <v>2009</v>
      </c>
      <c r="B136" s="296">
        <v>115.79</v>
      </c>
      <c r="C136" s="295">
        <v>0.78</v>
      </c>
    </row>
    <row r="137" spans="1:11">
      <c r="A137" s="45">
        <v>2010</v>
      </c>
      <c r="B137" s="297">
        <v>119.33</v>
      </c>
      <c r="C137" s="298">
        <v>3.06</v>
      </c>
      <c r="D137" s="289"/>
    </row>
    <row r="138" spans="1:11">
      <c r="A138" s="157" t="s">
        <v>282</v>
      </c>
      <c r="B138" s="299"/>
      <c r="C138" s="299"/>
      <c r="D138" s="64"/>
    </row>
    <row r="139" spans="1:11">
      <c r="A139" s="289"/>
      <c r="B139" s="289"/>
      <c r="C139" s="289"/>
      <c r="D139" s="289"/>
      <c r="E139" s="289"/>
    </row>
    <row r="140" spans="1:11" ht="15">
      <c r="A140" s="300"/>
      <c r="B140" s="300"/>
      <c r="C140" s="300"/>
      <c r="D140" s="300"/>
      <c r="E140" s="300"/>
    </row>
    <row r="141" spans="1:11" ht="15" customHeight="1">
      <c r="A141" s="2702" t="s">
        <v>793</v>
      </c>
      <c r="B141" s="2702"/>
      <c r="C141" s="2702"/>
      <c r="D141" s="2702"/>
      <c r="E141" s="301"/>
    </row>
    <row r="142" spans="1:11" ht="15">
      <c r="A142" s="69" t="s">
        <v>497</v>
      </c>
      <c r="B142" s="300"/>
      <c r="C142" s="300"/>
      <c r="D142" s="300"/>
      <c r="E142" s="301"/>
    </row>
    <row r="143" spans="1:11" ht="25.5">
      <c r="A143" s="691" t="s">
        <v>0</v>
      </c>
      <c r="B143" s="691" t="s">
        <v>520</v>
      </c>
      <c r="C143" s="691" t="s">
        <v>794</v>
      </c>
      <c r="D143" s="691" t="s">
        <v>232</v>
      </c>
      <c r="E143" s="301"/>
    </row>
    <row r="144" spans="1:11" ht="15">
      <c r="A144" s="43" t="s">
        <v>1</v>
      </c>
      <c r="B144" s="287">
        <v>553.4</v>
      </c>
      <c r="C144" s="287">
        <v>511.3</v>
      </c>
      <c r="D144" s="745">
        <v>-7.6075171666064278</v>
      </c>
      <c r="E144" s="301"/>
      <c r="F144" s="287"/>
      <c r="G144" s="287"/>
      <c r="H144" s="746"/>
      <c r="I144" s="150"/>
      <c r="J144" s="150"/>
      <c r="K144" s="150"/>
    </row>
    <row r="145" spans="1:11" ht="15">
      <c r="A145" s="43" t="s">
        <v>2</v>
      </c>
      <c r="B145" s="287">
        <v>49.37</v>
      </c>
      <c r="C145" s="287">
        <v>47.6</v>
      </c>
      <c r="D145" s="745">
        <v>-3.5851731820943797</v>
      </c>
      <c r="E145" s="301"/>
      <c r="F145" s="287"/>
      <c r="G145" s="287"/>
      <c r="H145" s="746"/>
      <c r="I145" s="150"/>
      <c r="J145" s="150"/>
      <c r="K145" s="150"/>
    </row>
    <row r="146" spans="1:11" ht="15">
      <c r="A146" s="43" t="s">
        <v>3</v>
      </c>
      <c r="B146" s="287">
        <v>376.4</v>
      </c>
      <c r="C146" s="287">
        <v>261.3</v>
      </c>
      <c r="D146" s="745">
        <v>-30.579171094580232</v>
      </c>
      <c r="E146" s="301"/>
      <c r="F146" s="287"/>
      <c r="G146" s="287"/>
      <c r="H146" s="746"/>
      <c r="I146" s="150"/>
      <c r="J146" s="150"/>
      <c r="K146" s="150"/>
    </row>
    <row r="147" spans="1:11" ht="15">
      <c r="A147" s="43" t="s">
        <v>4</v>
      </c>
      <c r="B147" s="287">
        <v>1947.78</v>
      </c>
      <c r="C147" s="287">
        <v>2153</v>
      </c>
      <c r="D147" s="745">
        <v>10.536097505878502</v>
      </c>
      <c r="E147" s="301"/>
      <c r="F147" s="287"/>
      <c r="G147" s="287"/>
      <c r="H147" s="746"/>
      <c r="I147" s="150"/>
      <c r="J147" s="150"/>
      <c r="K147" s="150"/>
    </row>
    <row r="148" spans="1:11" ht="15">
      <c r="A148" s="43" t="s">
        <v>5</v>
      </c>
      <c r="B148" s="287">
        <v>211.89</v>
      </c>
      <c r="C148" s="287">
        <v>196.1</v>
      </c>
      <c r="D148" s="745">
        <v>-7.4519798008400642</v>
      </c>
      <c r="E148" s="301"/>
      <c r="F148" s="287"/>
      <c r="G148" s="287"/>
      <c r="H148" s="746"/>
      <c r="I148" s="150"/>
      <c r="J148" s="150"/>
      <c r="K148" s="150"/>
    </row>
    <row r="149" spans="1:11" ht="15">
      <c r="A149" s="43" t="s">
        <v>6</v>
      </c>
      <c r="B149" s="287">
        <v>3079.09</v>
      </c>
      <c r="C149" s="287">
        <v>2689.2</v>
      </c>
      <c r="D149" s="745">
        <v>-12.662507429143034</v>
      </c>
      <c r="E149" s="301"/>
      <c r="F149" s="287"/>
      <c r="G149" s="287"/>
      <c r="H149" s="746"/>
      <c r="I149" s="150"/>
      <c r="J149" s="150"/>
      <c r="K149" s="150"/>
    </row>
    <row r="150" spans="1:11" ht="15">
      <c r="A150" s="43" t="s">
        <v>7</v>
      </c>
      <c r="B150" s="287">
        <v>19.399999999999999</v>
      </c>
      <c r="C150" s="287">
        <v>17.3</v>
      </c>
      <c r="D150" s="745">
        <v>-10.824742268041234</v>
      </c>
      <c r="E150" s="301"/>
      <c r="F150" s="287"/>
      <c r="G150" s="287"/>
      <c r="H150" s="746"/>
      <c r="I150" s="150"/>
      <c r="J150" s="150"/>
      <c r="K150" s="150"/>
    </row>
    <row r="151" spans="1:11" ht="15">
      <c r="A151" s="43" t="s">
        <v>8</v>
      </c>
      <c r="B151" s="287">
        <v>118.87</v>
      </c>
      <c r="C151" s="287">
        <v>118.33</v>
      </c>
      <c r="D151" s="745">
        <v>-0.45427778245141326</v>
      </c>
      <c r="E151" s="301"/>
      <c r="F151" s="287"/>
      <c r="G151" s="287"/>
      <c r="H151" s="746"/>
      <c r="I151" s="150"/>
      <c r="J151" s="150"/>
      <c r="K151" s="150"/>
    </row>
    <row r="152" spans="1:11" ht="15">
      <c r="A152" s="43" t="s">
        <v>9</v>
      </c>
      <c r="B152" s="287">
        <v>113.8</v>
      </c>
      <c r="C152" s="287">
        <v>114.1</v>
      </c>
      <c r="D152" s="745">
        <v>0.2636203866432254</v>
      </c>
      <c r="E152" s="301"/>
      <c r="F152" s="287"/>
      <c r="G152" s="287"/>
      <c r="H152" s="746"/>
      <c r="I152" s="150"/>
      <c r="J152" s="150"/>
      <c r="K152" s="150"/>
    </row>
    <row r="153" spans="1:11" ht="15">
      <c r="A153" s="43" t="s">
        <v>10</v>
      </c>
      <c r="B153" s="287">
        <v>3542.49</v>
      </c>
      <c r="C153" s="287">
        <v>3552.1</v>
      </c>
      <c r="D153" s="745">
        <v>0.27127811228824328</v>
      </c>
      <c r="E153" s="301"/>
      <c r="F153" s="287"/>
      <c r="G153" s="287"/>
      <c r="H153" s="746"/>
      <c r="I153" s="150"/>
      <c r="J153" s="150"/>
      <c r="K153" s="150"/>
    </row>
    <row r="154" spans="1:11" ht="15">
      <c r="A154" s="43" t="s">
        <v>11</v>
      </c>
      <c r="B154" s="287">
        <v>58.4</v>
      </c>
      <c r="C154" s="287">
        <v>67.13</v>
      </c>
      <c r="D154" s="745">
        <v>14.94863013698631</v>
      </c>
      <c r="E154" s="301"/>
      <c r="F154" s="287"/>
      <c r="G154" s="287"/>
      <c r="H154" s="746"/>
      <c r="I154" s="150"/>
      <c r="J154" s="150"/>
      <c r="K154" s="150"/>
    </row>
    <row r="155" spans="1:11" ht="15">
      <c r="A155" s="43" t="s">
        <v>12</v>
      </c>
      <c r="B155" s="287">
        <v>46.51</v>
      </c>
      <c r="C155" s="287">
        <v>50.4</v>
      </c>
      <c r="D155" s="745">
        <v>8.3637927327456509</v>
      </c>
      <c r="E155" s="301"/>
      <c r="F155" s="287"/>
      <c r="G155" s="287"/>
      <c r="H155" s="746"/>
      <c r="I155" s="150"/>
      <c r="J155" s="150"/>
      <c r="K155" s="150"/>
    </row>
    <row r="156" spans="1:11" ht="15">
      <c r="A156" s="202" t="s">
        <v>795</v>
      </c>
      <c r="B156" s="747">
        <v>8.5999999999999979</v>
      </c>
      <c r="C156" s="747">
        <v>9.7753452380952393</v>
      </c>
      <c r="D156" s="748">
        <v>13.666805094130723</v>
      </c>
      <c r="E156" s="301"/>
      <c r="F156" s="749"/>
      <c r="G156" s="749"/>
      <c r="H156" s="746"/>
      <c r="I156" s="150"/>
      <c r="J156" s="150"/>
      <c r="K156" s="150"/>
    </row>
    <row r="157" spans="1:11" ht="15">
      <c r="A157" s="157" t="s">
        <v>282</v>
      </c>
      <c r="B157" s="296"/>
      <c r="C157" s="296"/>
      <c r="D157" s="296"/>
      <c r="E157" s="301"/>
    </row>
    <row r="158" spans="1:11" ht="15">
      <c r="A158" s="302"/>
      <c r="B158" s="303"/>
      <c r="C158" s="303"/>
      <c r="D158" s="303"/>
      <c r="E158" s="301"/>
    </row>
    <row r="159" spans="1:11" ht="24.75" customHeight="1">
      <c r="A159" s="2707" t="s">
        <v>833</v>
      </c>
      <c r="B159" s="2707"/>
      <c r="C159" s="2707"/>
      <c r="D159" s="2707"/>
      <c r="E159" s="304"/>
    </row>
    <row r="160" spans="1:11" ht="36.75" customHeight="1">
      <c r="A160" s="2706"/>
      <c r="B160" s="2706"/>
      <c r="C160" s="2706"/>
      <c r="D160" s="2706"/>
      <c r="E160" s="304"/>
    </row>
    <row r="161" spans="1:5" ht="15">
      <c r="A161" s="301"/>
      <c r="B161" s="301"/>
      <c r="C161" s="301"/>
      <c r="D161" s="301"/>
      <c r="E161" s="301"/>
    </row>
    <row r="162" spans="1:5" ht="15">
      <c r="A162" s="301"/>
      <c r="B162" s="301"/>
      <c r="C162" s="301"/>
      <c r="D162" s="301"/>
      <c r="E162" s="301"/>
    </row>
    <row r="163" spans="1:5" ht="15">
      <c r="A163" s="301"/>
      <c r="B163" s="301"/>
      <c r="C163" s="301"/>
      <c r="D163" s="301"/>
      <c r="E163" s="301"/>
    </row>
    <row r="164" spans="1:5" ht="15">
      <c r="A164" s="301"/>
      <c r="B164" s="301"/>
      <c r="C164" s="301"/>
      <c r="D164" s="301"/>
      <c r="E164" s="301"/>
    </row>
    <row r="165" spans="1:5" ht="15">
      <c r="A165" s="301"/>
      <c r="B165" s="301"/>
      <c r="C165" s="301"/>
      <c r="D165" s="301"/>
      <c r="E165" s="301"/>
    </row>
    <row r="166" spans="1:5" ht="15">
      <c r="A166" s="301"/>
      <c r="B166" s="301"/>
      <c r="C166" s="301"/>
      <c r="D166" s="301"/>
      <c r="E166" s="301"/>
    </row>
    <row r="167" spans="1:5" ht="15">
      <c r="A167" s="301"/>
      <c r="B167" s="301"/>
      <c r="C167" s="301"/>
      <c r="D167" s="301"/>
      <c r="E167" s="301"/>
    </row>
    <row r="168" spans="1:5" ht="15">
      <c r="A168" s="301"/>
      <c r="B168" s="301"/>
      <c r="C168" s="301"/>
      <c r="D168" s="301"/>
      <c r="E168" s="301"/>
    </row>
    <row r="169" spans="1:5" ht="15">
      <c r="A169" s="301"/>
      <c r="B169" s="301"/>
      <c r="C169" s="301"/>
      <c r="D169" s="301"/>
      <c r="E169" s="301"/>
    </row>
    <row r="170" spans="1:5" ht="15">
      <c r="A170" s="301"/>
      <c r="B170" s="301"/>
      <c r="C170" s="301"/>
      <c r="D170" s="301"/>
      <c r="E170" s="301"/>
    </row>
    <row r="171" spans="1:5" ht="15">
      <c r="A171" s="301"/>
      <c r="B171" s="301"/>
      <c r="C171" s="301"/>
      <c r="D171" s="301"/>
      <c r="E171" s="301"/>
    </row>
    <row r="172" spans="1:5" ht="15">
      <c r="A172" s="301"/>
      <c r="B172" s="301"/>
      <c r="C172" s="301"/>
      <c r="D172" s="301"/>
      <c r="E172" s="301"/>
    </row>
    <row r="173" spans="1:5" ht="15">
      <c r="A173" s="301"/>
      <c r="B173" s="301"/>
      <c r="C173" s="301"/>
      <c r="D173" s="301"/>
      <c r="E173" s="301"/>
    </row>
    <row r="174" spans="1:5" ht="15">
      <c r="A174" s="301"/>
      <c r="B174" s="301"/>
      <c r="C174" s="301"/>
      <c r="D174" s="301"/>
      <c r="E174" s="301"/>
    </row>
    <row r="175" spans="1:5" ht="15">
      <c r="A175" s="301"/>
      <c r="B175" s="301"/>
      <c r="C175" s="301"/>
      <c r="D175" s="301"/>
      <c r="E175" s="301"/>
    </row>
    <row r="176" spans="1:5" ht="15">
      <c r="A176" s="301"/>
      <c r="B176" s="301"/>
      <c r="C176" s="301"/>
      <c r="D176" s="301"/>
      <c r="E176" s="301"/>
    </row>
    <row r="177" spans="1:5" ht="15">
      <c r="A177" s="301"/>
      <c r="B177" s="301"/>
      <c r="C177" s="301"/>
      <c r="D177" s="301"/>
      <c r="E177" s="301"/>
    </row>
    <row r="178" spans="1:5" ht="15">
      <c r="A178" s="300"/>
      <c r="B178" s="300"/>
      <c r="C178" s="300"/>
      <c r="D178" s="300"/>
      <c r="E178" s="300"/>
    </row>
    <row r="179" spans="1:5" ht="15">
      <c r="A179" s="300"/>
      <c r="B179" s="300"/>
      <c r="C179" s="300"/>
      <c r="D179" s="300"/>
      <c r="E179" s="300"/>
    </row>
    <row r="180" spans="1:5" ht="15">
      <c r="A180" s="300"/>
      <c r="B180" s="300"/>
      <c r="C180" s="300"/>
      <c r="D180" s="300"/>
      <c r="E180" s="300"/>
    </row>
    <row r="181" spans="1:5" ht="15">
      <c r="A181" s="300"/>
      <c r="B181" s="300"/>
      <c r="C181" s="300"/>
      <c r="D181" s="300"/>
      <c r="E181" s="300"/>
    </row>
    <row r="182" spans="1:5" ht="15">
      <c r="A182" s="300"/>
      <c r="B182" s="300"/>
      <c r="C182" s="300"/>
      <c r="D182" s="300"/>
      <c r="E182" s="300"/>
    </row>
    <row r="183" spans="1:5" ht="15">
      <c r="A183" s="300"/>
      <c r="B183" s="300"/>
      <c r="C183" s="300"/>
      <c r="D183" s="300"/>
      <c r="E183" s="300"/>
    </row>
    <row r="184" spans="1:5" ht="15">
      <c r="A184" s="300"/>
      <c r="B184" s="300"/>
      <c r="C184" s="300"/>
      <c r="D184" s="300"/>
      <c r="E184" s="300"/>
    </row>
    <row r="185" spans="1:5" ht="15">
      <c r="A185" s="300"/>
      <c r="B185" s="300"/>
      <c r="C185" s="300"/>
      <c r="D185" s="300"/>
      <c r="E185" s="300"/>
    </row>
    <row r="186" spans="1:5" ht="15">
      <c r="A186" s="300"/>
      <c r="B186" s="300"/>
      <c r="C186" s="300"/>
      <c r="D186" s="300"/>
      <c r="E186" s="300"/>
    </row>
    <row r="187" spans="1:5" ht="15">
      <c r="A187" s="300"/>
      <c r="B187" s="300"/>
      <c r="C187" s="300"/>
      <c r="D187" s="300"/>
      <c r="E187" s="300"/>
    </row>
    <row r="188" spans="1:5" ht="15">
      <c r="A188" s="300"/>
      <c r="B188" s="300"/>
      <c r="C188" s="300"/>
      <c r="D188" s="300"/>
      <c r="E188" s="300"/>
    </row>
    <row r="189" spans="1:5" ht="15">
      <c r="A189" s="300"/>
      <c r="B189" s="300"/>
      <c r="C189" s="300"/>
      <c r="D189" s="300"/>
      <c r="E189" s="300"/>
    </row>
    <row r="190" spans="1:5" ht="15">
      <c r="A190" s="300"/>
      <c r="B190" s="300"/>
      <c r="C190" s="300"/>
      <c r="D190" s="300"/>
      <c r="E190" s="300"/>
    </row>
    <row r="191" spans="1:5" ht="15">
      <c r="A191" s="300"/>
      <c r="B191" s="300"/>
      <c r="C191" s="300"/>
      <c r="D191" s="300"/>
      <c r="E191" s="300"/>
    </row>
    <row r="192" spans="1:5" ht="15">
      <c r="A192" s="300"/>
      <c r="B192" s="300"/>
      <c r="C192" s="300"/>
      <c r="D192" s="300"/>
      <c r="E192" s="300"/>
    </row>
    <row r="193" spans="1:5" ht="15">
      <c r="A193" s="300"/>
      <c r="B193" s="300"/>
      <c r="C193" s="300"/>
      <c r="D193" s="300"/>
      <c r="E193" s="300"/>
    </row>
    <row r="194" spans="1:5" ht="15">
      <c r="A194" s="300"/>
      <c r="B194" s="300"/>
      <c r="C194" s="300"/>
      <c r="D194" s="300"/>
      <c r="E194" s="300"/>
    </row>
    <row r="195" spans="1:5" ht="15">
      <c r="A195" s="300"/>
      <c r="B195" s="300"/>
      <c r="C195" s="300"/>
      <c r="D195" s="300"/>
      <c r="E195" s="300"/>
    </row>
    <row r="196" spans="1:5" ht="15">
      <c r="A196" s="300"/>
      <c r="B196" s="300"/>
      <c r="C196" s="300"/>
      <c r="D196" s="300"/>
      <c r="E196" s="300"/>
    </row>
    <row r="197" spans="1:5" ht="15">
      <c r="A197" s="300"/>
      <c r="B197" s="300"/>
      <c r="C197" s="300"/>
      <c r="D197" s="300"/>
      <c r="E197" s="300"/>
    </row>
    <row r="198" spans="1:5" ht="15">
      <c r="A198" s="300"/>
      <c r="B198" s="300"/>
      <c r="C198" s="300"/>
      <c r="D198" s="300"/>
      <c r="E198" s="300"/>
    </row>
    <row r="199" spans="1:5" ht="15">
      <c r="A199" s="300"/>
      <c r="B199" s="300"/>
      <c r="C199" s="300"/>
      <c r="D199" s="300"/>
      <c r="E199" s="300"/>
    </row>
    <row r="200" spans="1:5" ht="15">
      <c r="A200" s="300"/>
      <c r="B200" s="300"/>
      <c r="C200" s="300"/>
      <c r="D200" s="300"/>
      <c r="E200" s="300"/>
    </row>
    <row r="201" spans="1:5" ht="15">
      <c r="A201" s="300"/>
      <c r="B201" s="300"/>
      <c r="C201" s="300"/>
      <c r="D201" s="300"/>
      <c r="E201" s="300"/>
    </row>
    <row r="202" spans="1:5" ht="15">
      <c r="A202" s="300"/>
      <c r="B202" s="300"/>
      <c r="C202" s="300"/>
      <c r="D202" s="300"/>
      <c r="E202" s="300"/>
    </row>
    <row r="203" spans="1:5" ht="15">
      <c r="A203" s="300"/>
      <c r="B203" s="300"/>
      <c r="C203" s="300"/>
      <c r="D203" s="300"/>
      <c r="E203" s="300"/>
    </row>
    <row r="204" spans="1:5" ht="15">
      <c r="A204" s="300"/>
      <c r="B204" s="300"/>
      <c r="C204" s="300"/>
      <c r="D204" s="300"/>
      <c r="E204" s="300"/>
    </row>
    <row r="205" spans="1:5" ht="15">
      <c r="A205" s="300"/>
      <c r="B205" s="300"/>
      <c r="C205" s="300"/>
      <c r="D205" s="300"/>
      <c r="E205" s="300"/>
    </row>
    <row r="206" spans="1:5" ht="15">
      <c r="A206" s="300"/>
      <c r="B206" s="300"/>
      <c r="C206" s="300"/>
      <c r="D206" s="300"/>
      <c r="E206" s="300"/>
    </row>
    <row r="207" spans="1:5" ht="15">
      <c r="A207" s="300"/>
      <c r="B207" s="300"/>
      <c r="C207" s="300"/>
      <c r="D207" s="300"/>
      <c r="E207" s="300"/>
    </row>
    <row r="208" spans="1:5" ht="15">
      <c r="A208" s="300"/>
      <c r="B208" s="300"/>
      <c r="C208" s="300"/>
      <c r="D208" s="300"/>
      <c r="E208" s="300"/>
    </row>
    <row r="209" spans="1:5" ht="15">
      <c r="A209" s="300"/>
      <c r="B209" s="300"/>
      <c r="C209" s="300"/>
      <c r="D209" s="300"/>
      <c r="E209" s="300"/>
    </row>
    <row r="210" spans="1:5" ht="15">
      <c r="A210" s="300"/>
      <c r="B210" s="300"/>
      <c r="C210" s="300"/>
      <c r="D210" s="300"/>
      <c r="E210" s="300"/>
    </row>
    <row r="211" spans="1:5" ht="15">
      <c r="A211" s="300"/>
      <c r="B211" s="300"/>
      <c r="C211" s="300"/>
      <c r="D211" s="300"/>
      <c r="E211" s="300"/>
    </row>
    <row r="212" spans="1:5" ht="15">
      <c r="A212" s="300"/>
      <c r="B212" s="300"/>
      <c r="C212" s="300"/>
      <c r="D212" s="300"/>
      <c r="E212" s="300"/>
    </row>
    <row r="213" spans="1:5" ht="15">
      <c r="A213" s="300"/>
      <c r="B213" s="300"/>
      <c r="C213" s="300"/>
      <c r="D213" s="300"/>
      <c r="E213" s="300"/>
    </row>
    <row r="214" spans="1:5" ht="15">
      <c r="A214" s="300"/>
      <c r="B214" s="300"/>
      <c r="C214" s="300"/>
      <c r="D214" s="300"/>
      <c r="E214" s="300"/>
    </row>
    <row r="215" spans="1:5" ht="15">
      <c r="A215" s="300"/>
      <c r="B215" s="300"/>
      <c r="C215" s="300"/>
      <c r="D215" s="300"/>
      <c r="E215" s="300"/>
    </row>
    <row r="216" spans="1:5" ht="15">
      <c r="A216" s="300"/>
      <c r="B216" s="300"/>
      <c r="C216" s="300"/>
      <c r="D216" s="300"/>
      <c r="E216" s="300"/>
    </row>
    <row r="217" spans="1:5" ht="15">
      <c r="A217" s="300"/>
      <c r="B217" s="300"/>
      <c r="C217" s="300"/>
      <c r="D217" s="300"/>
      <c r="E217" s="300"/>
    </row>
    <row r="218" spans="1:5" ht="15">
      <c r="A218" s="300"/>
      <c r="B218" s="300"/>
      <c r="C218" s="300"/>
      <c r="D218" s="300"/>
      <c r="E218" s="300"/>
    </row>
    <row r="219" spans="1:5" ht="15">
      <c r="A219" s="300"/>
      <c r="B219" s="300"/>
      <c r="C219" s="300"/>
      <c r="D219" s="300"/>
      <c r="E219" s="300"/>
    </row>
    <row r="220" spans="1:5" ht="15">
      <c r="A220" s="300"/>
      <c r="B220" s="300"/>
      <c r="C220" s="300"/>
      <c r="D220" s="300"/>
      <c r="E220" s="300"/>
    </row>
    <row r="221" spans="1:5" ht="15">
      <c r="A221" s="300"/>
      <c r="B221" s="300"/>
      <c r="C221" s="300"/>
      <c r="D221" s="300"/>
      <c r="E221" s="300"/>
    </row>
    <row r="222" spans="1:5" ht="15">
      <c r="A222" s="300"/>
      <c r="B222" s="300"/>
      <c r="C222" s="300"/>
      <c r="D222" s="300"/>
      <c r="E222" s="300"/>
    </row>
    <row r="223" spans="1:5" ht="15">
      <c r="A223" s="300"/>
      <c r="B223" s="300"/>
      <c r="C223" s="300"/>
      <c r="D223" s="300"/>
      <c r="E223" s="300"/>
    </row>
    <row r="224" spans="1:5" ht="15">
      <c r="A224" s="300"/>
      <c r="B224" s="300"/>
      <c r="C224" s="300"/>
      <c r="D224" s="300"/>
      <c r="E224" s="300"/>
    </row>
    <row r="225" spans="1:5" ht="15">
      <c r="A225" s="300"/>
      <c r="B225" s="300"/>
      <c r="C225" s="300"/>
      <c r="D225" s="300"/>
      <c r="E225" s="300"/>
    </row>
    <row r="226" spans="1:5" ht="15">
      <c r="A226" s="300"/>
      <c r="B226" s="300"/>
      <c r="C226" s="300"/>
      <c r="D226" s="300"/>
      <c r="E226" s="300"/>
    </row>
    <row r="227" spans="1:5" ht="15">
      <c r="A227" s="300"/>
      <c r="B227" s="300"/>
      <c r="C227" s="300"/>
      <c r="D227" s="300"/>
      <c r="E227" s="300"/>
    </row>
    <row r="228" spans="1:5" ht="15">
      <c r="A228" s="300"/>
      <c r="B228" s="300"/>
      <c r="C228" s="300"/>
      <c r="D228" s="300"/>
      <c r="E228" s="300"/>
    </row>
    <row r="229" spans="1:5" ht="15">
      <c r="A229" s="300"/>
      <c r="B229" s="300"/>
      <c r="C229" s="300"/>
      <c r="D229" s="300"/>
      <c r="E229" s="300"/>
    </row>
    <row r="230" spans="1:5" ht="15">
      <c r="A230" s="300"/>
      <c r="B230" s="300"/>
      <c r="C230" s="300"/>
      <c r="D230" s="300"/>
      <c r="E230" s="300"/>
    </row>
    <row r="231" spans="1:5" ht="15">
      <c r="A231" s="300"/>
      <c r="B231" s="300"/>
      <c r="C231" s="300"/>
      <c r="D231" s="300"/>
      <c r="E231" s="300"/>
    </row>
    <row r="232" spans="1:5" ht="15">
      <c r="A232" s="300"/>
      <c r="B232" s="300"/>
      <c r="C232" s="300"/>
      <c r="D232" s="300"/>
      <c r="E232" s="300"/>
    </row>
    <row r="233" spans="1:5" ht="15">
      <c r="A233" s="300"/>
      <c r="B233" s="300"/>
      <c r="C233" s="300"/>
      <c r="D233" s="300"/>
      <c r="E233" s="300"/>
    </row>
    <row r="234" spans="1:5" ht="15">
      <c r="A234" s="300"/>
      <c r="B234" s="300"/>
      <c r="C234" s="300"/>
      <c r="D234" s="300"/>
      <c r="E234" s="300"/>
    </row>
    <row r="235" spans="1:5" ht="15">
      <c r="A235" s="300"/>
      <c r="B235" s="300"/>
      <c r="C235" s="300"/>
      <c r="D235" s="300"/>
      <c r="E235" s="300"/>
    </row>
    <row r="236" spans="1:5" ht="15">
      <c r="A236" s="300"/>
      <c r="B236" s="300"/>
      <c r="C236" s="300"/>
      <c r="D236" s="300"/>
      <c r="E236" s="300"/>
    </row>
    <row r="237" spans="1:5" ht="15">
      <c r="A237" s="300"/>
      <c r="B237" s="300"/>
      <c r="C237" s="300"/>
      <c r="D237" s="300"/>
      <c r="E237" s="300"/>
    </row>
    <row r="238" spans="1:5" ht="15">
      <c r="A238" s="300"/>
      <c r="B238" s="300"/>
      <c r="C238" s="300"/>
      <c r="D238" s="300"/>
      <c r="E238" s="300"/>
    </row>
    <row r="239" spans="1:5" ht="15">
      <c r="A239" s="300"/>
      <c r="B239" s="300"/>
      <c r="C239" s="300"/>
      <c r="D239" s="300"/>
      <c r="E239" s="300"/>
    </row>
    <row r="240" spans="1:5" ht="15">
      <c r="A240" s="300"/>
      <c r="B240" s="300"/>
      <c r="C240" s="300"/>
      <c r="D240" s="300"/>
      <c r="E240" s="300"/>
    </row>
    <row r="241" spans="1:5" ht="15">
      <c r="A241" s="300"/>
      <c r="B241" s="300"/>
      <c r="C241" s="300"/>
      <c r="D241" s="300"/>
      <c r="E241" s="300"/>
    </row>
    <row r="242" spans="1:5" ht="15">
      <c r="A242" s="300"/>
      <c r="B242" s="300"/>
      <c r="C242" s="300"/>
      <c r="D242" s="300"/>
      <c r="E242" s="300"/>
    </row>
    <row r="243" spans="1:5" ht="15">
      <c r="A243" s="300"/>
      <c r="B243" s="300"/>
      <c r="C243" s="300"/>
      <c r="D243" s="300"/>
      <c r="E243" s="300"/>
    </row>
    <row r="244" spans="1:5" ht="15">
      <c r="A244" s="300"/>
      <c r="B244" s="300"/>
      <c r="C244" s="300"/>
      <c r="D244" s="300"/>
      <c r="E244" s="300"/>
    </row>
    <row r="245" spans="1:5" ht="15">
      <c r="A245" s="300"/>
      <c r="B245" s="300"/>
      <c r="C245" s="300"/>
      <c r="D245" s="300"/>
      <c r="E245" s="300"/>
    </row>
    <row r="246" spans="1:5" ht="15">
      <c r="A246" s="300"/>
      <c r="B246" s="300"/>
      <c r="C246" s="300"/>
      <c r="D246" s="300"/>
      <c r="E246" s="300"/>
    </row>
    <row r="247" spans="1:5" ht="15">
      <c r="A247" s="300"/>
      <c r="B247" s="300"/>
      <c r="C247" s="300"/>
      <c r="D247" s="300"/>
      <c r="E247" s="300"/>
    </row>
    <row r="248" spans="1:5" ht="15">
      <c r="A248" s="300"/>
      <c r="B248" s="300"/>
      <c r="C248" s="300"/>
      <c r="D248" s="300"/>
      <c r="E248" s="300"/>
    </row>
    <row r="249" spans="1:5" ht="15">
      <c r="A249" s="300"/>
      <c r="B249" s="300"/>
      <c r="C249" s="300"/>
      <c r="D249" s="300"/>
      <c r="E249" s="300"/>
    </row>
    <row r="250" spans="1:5" ht="15">
      <c r="A250" s="300"/>
      <c r="B250" s="300"/>
      <c r="C250" s="300"/>
      <c r="D250" s="300"/>
      <c r="E250" s="300"/>
    </row>
    <row r="251" spans="1:5" ht="15">
      <c r="A251" s="300"/>
      <c r="B251" s="300"/>
      <c r="C251" s="300"/>
      <c r="D251" s="300"/>
      <c r="E251" s="300"/>
    </row>
    <row r="252" spans="1:5" ht="15">
      <c r="A252" s="300"/>
      <c r="B252" s="300"/>
      <c r="C252" s="300"/>
      <c r="D252" s="300"/>
      <c r="E252" s="300"/>
    </row>
    <row r="253" spans="1:5" ht="15">
      <c r="A253" s="300"/>
      <c r="B253" s="300"/>
      <c r="C253" s="300"/>
      <c r="D253" s="300"/>
      <c r="E253" s="300"/>
    </row>
    <row r="254" spans="1:5" ht="15">
      <c r="A254" s="300"/>
      <c r="B254" s="300"/>
      <c r="C254" s="300"/>
      <c r="D254" s="300"/>
      <c r="E254" s="300"/>
    </row>
    <row r="255" spans="1:5" ht="15">
      <c r="A255" s="300"/>
      <c r="B255" s="300"/>
      <c r="C255" s="300"/>
      <c r="D255" s="300"/>
      <c r="E255" s="300"/>
    </row>
    <row r="256" spans="1:5" ht="15">
      <c r="A256" s="300"/>
      <c r="B256" s="300"/>
      <c r="C256" s="300"/>
      <c r="D256" s="300"/>
      <c r="E256" s="300"/>
    </row>
    <row r="257" spans="1:5" ht="15">
      <c r="A257" s="300"/>
      <c r="B257" s="300"/>
      <c r="C257" s="300"/>
      <c r="D257" s="300"/>
      <c r="E257" s="300"/>
    </row>
    <row r="258" spans="1:5" ht="15">
      <c r="A258" s="300"/>
      <c r="B258" s="300"/>
      <c r="C258" s="300"/>
      <c r="D258" s="300"/>
      <c r="E258" s="300"/>
    </row>
    <row r="259" spans="1:5" ht="15">
      <c r="A259" s="300"/>
      <c r="B259" s="300"/>
      <c r="C259" s="300"/>
      <c r="D259" s="300"/>
      <c r="E259" s="300"/>
    </row>
    <row r="260" spans="1:5" ht="15">
      <c r="A260" s="300"/>
      <c r="B260" s="300"/>
      <c r="C260" s="300"/>
      <c r="D260" s="300"/>
      <c r="E260" s="300"/>
    </row>
    <row r="261" spans="1:5" ht="15">
      <c r="A261" s="300"/>
      <c r="B261" s="300"/>
      <c r="C261" s="300"/>
      <c r="D261" s="300"/>
      <c r="E261" s="300"/>
    </row>
    <row r="262" spans="1:5" ht="15">
      <c r="A262" s="300"/>
      <c r="B262" s="300"/>
      <c r="C262" s="300"/>
      <c r="D262" s="300"/>
      <c r="E262" s="300"/>
    </row>
    <row r="263" spans="1:5" ht="15">
      <c r="A263" s="300"/>
      <c r="B263" s="300"/>
      <c r="C263" s="300"/>
      <c r="D263" s="300"/>
      <c r="E263" s="300"/>
    </row>
    <row r="264" spans="1:5" ht="15">
      <c r="A264" s="300"/>
      <c r="B264" s="300"/>
      <c r="C264" s="300"/>
      <c r="D264" s="300"/>
      <c r="E264" s="300"/>
    </row>
    <row r="265" spans="1:5" ht="15">
      <c r="A265" s="300"/>
      <c r="B265" s="300"/>
      <c r="C265" s="300"/>
      <c r="D265" s="300"/>
      <c r="E265" s="300"/>
    </row>
    <row r="266" spans="1:5" ht="15">
      <c r="A266" s="300"/>
      <c r="B266" s="300"/>
      <c r="C266" s="300"/>
      <c r="D266" s="300"/>
      <c r="E266" s="300"/>
    </row>
    <row r="267" spans="1:5" ht="15">
      <c r="A267" s="300"/>
      <c r="B267" s="300"/>
      <c r="C267" s="300"/>
      <c r="D267" s="300"/>
      <c r="E267" s="300"/>
    </row>
    <row r="268" spans="1:5" ht="15">
      <c r="A268" s="300"/>
      <c r="B268" s="300"/>
      <c r="C268" s="300"/>
      <c r="D268" s="300"/>
      <c r="E268" s="300"/>
    </row>
    <row r="269" spans="1:5" ht="15">
      <c r="A269" s="300"/>
      <c r="B269" s="300"/>
      <c r="C269" s="300"/>
      <c r="D269" s="300"/>
      <c r="E269" s="300"/>
    </row>
    <row r="270" spans="1:5" ht="15">
      <c r="A270" s="300"/>
      <c r="B270" s="300"/>
      <c r="C270" s="300"/>
      <c r="D270" s="300"/>
      <c r="E270" s="300"/>
    </row>
    <row r="271" spans="1:5" ht="15">
      <c r="A271" s="300"/>
      <c r="B271" s="300"/>
      <c r="C271" s="300"/>
      <c r="D271" s="300"/>
      <c r="E271" s="300"/>
    </row>
    <row r="272" spans="1:5" ht="15">
      <c r="A272" s="300"/>
      <c r="B272" s="300"/>
      <c r="C272" s="300"/>
      <c r="D272" s="300"/>
      <c r="E272" s="300"/>
    </row>
    <row r="273" spans="1:5" ht="15">
      <c r="A273" s="300"/>
      <c r="B273" s="300"/>
      <c r="C273" s="300"/>
      <c r="D273" s="300"/>
      <c r="E273" s="300"/>
    </row>
    <row r="274" spans="1:5" ht="15">
      <c r="A274" s="300"/>
      <c r="B274" s="300"/>
      <c r="C274" s="300"/>
      <c r="D274" s="300"/>
      <c r="E274" s="300"/>
    </row>
    <row r="275" spans="1:5" ht="15">
      <c r="A275" s="300"/>
      <c r="B275" s="300"/>
      <c r="C275" s="300"/>
      <c r="D275" s="300"/>
      <c r="E275" s="300"/>
    </row>
    <row r="276" spans="1:5" ht="15">
      <c r="A276" s="300"/>
      <c r="B276" s="300"/>
      <c r="C276" s="300"/>
      <c r="D276" s="300"/>
      <c r="E276" s="300"/>
    </row>
    <row r="277" spans="1:5" ht="15">
      <c r="A277" s="300"/>
      <c r="B277" s="300"/>
      <c r="C277" s="300"/>
      <c r="D277" s="300"/>
      <c r="E277" s="300"/>
    </row>
    <row r="278" spans="1:5" ht="15">
      <c r="A278" s="300"/>
      <c r="B278" s="300"/>
      <c r="C278" s="300"/>
      <c r="D278" s="300"/>
      <c r="E278" s="300"/>
    </row>
    <row r="279" spans="1:5" ht="15">
      <c r="A279" s="300"/>
      <c r="B279" s="300"/>
      <c r="C279" s="300"/>
      <c r="D279" s="300"/>
      <c r="E279" s="300"/>
    </row>
    <row r="280" spans="1:5" ht="15">
      <c r="A280" s="300"/>
      <c r="B280" s="300"/>
      <c r="C280" s="300"/>
      <c r="D280" s="300"/>
      <c r="E280" s="300"/>
    </row>
    <row r="281" spans="1:5" ht="15">
      <c r="A281" s="300"/>
      <c r="B281" s="300"/>
      <c r="C281" s="300"/>
      <c r="D281" s="300"/>
      <c r="E281" s="300"/>
    </row>
    <row r="282" spans="1:5" ht="15">
      <c r="A282" s="300"/>
      <c r="B282" s="300"/>
      <c r="C282" s="300"/>
      <c r="D282" s="300"/>
      <c r="E282" s="300"/>
    </row>
    <row r="283" spans="1:5" ht="15">
      <c r="A283" s="300"/>
      <c r="B283" s="300"/>
      <c r="C283" s="300"/>
      <c r="D283" s="300"/>
      <c r="E283" s="300"/>
    </row>
    <row r="284" spans="1:5" ht="15">
      <c r="A284" s="300"/>
      <c r="B284" s="300"/>
      <c r="C284" s="300"/>
      <c r="D284" s="300"/>
      <c r="E284" s="300"/>
    </row>
    <row r="285" spans="1:5" ht="15">
      <c r="A285" s="300"/>
      <c r="B285" s="300"/>
      <c r="C285" s="300"/>
      <c r="D285" s="300"/>
      <c r="E285" s="300"/>
    </row>
    <row r="286" spans="1:5" ht="15">
      <c r="A286" s="300"/>
      <c r="B286" s="300"/>
      <c r="C286" s="300"/>
      <c r="D286" s="300"/>
      <c r="E286" s="300"/>
    </row>
    <row r="287" spans="1:5" ht="15">
      <c r="A287" s="300"/>
      <c r="B287" s="300"/>
      <c r="C287" s="300"/>
      <c r="D287" s="300"/>
      <c r="E287" s="300"/>
    </row>
    <row r="288" spans="1:5" ht="15">
      <c r="A288" s="300"/>
      <c r="B288" s="300"/>
      <c r="C288" s="300"/>
      <c r="D288" s="300"/>
      <c r="E288" s="300"/>
    </row>
    <row r="289" spans="1:5" ht="15">
      <c r="A289" s="300"/>
      <c r="B289" s="300"/>
      <c r="C289" s="300"/>
      <c r="D289" s="300"/>
      <c r="E289" s="300"/>
    </row>
    <row r="290" spans="1:5" ht="15">
      <c r="A290" s="300"/>
      <c r="B290" s="300"/>
      <c r="C290" s="300"/>
      <c r="D290" s="300"/>
      <c r="E290" s="300"/>
    </row>
    <row r="291" spans="1:5" ht="15">
      <c r="A291" s="300"/>
      <c r="B291" s="300"/>
      <c r="C291" s="300"/>
      <c r="D291" s="300"/>
      <c r="E291" s="300"/>
    </row>
    <row r="292" spans="1:5" ht="15">
      <c r="A292" s="300"/>
      <c r="B292" s="300"/>
      <c r="C292" s="300"/>
      <c r="D292" s="300"/>
      <c r="E292" s="300"/>
    </row>
    <row r="293" spans="1:5" ht="15">
      <c r="A293" s="300"/>
      <c r="B293" s="300"/>
      <c r="C293" s="300"/>
      <c r="D293" s="300"/>
      <c r="E293" s="300"/>
    </row>
    <row r="294" spans="1:5" ht="15">
      <c r="A294" s="300"/>
      <c r="B294" s="300"/>
      <c r="C294" s="300"/>
      <c r="D294" s="300"/>
      <c r="E294" s="300"/>
    </row>
    <row r="295" spans="1:5" ht="15">
      <c r="A295" s="300"/>
      <c r="B295" s="300"/>
      <c r="C295" s="300"/>
      <c r="D295" s="300"/>
      <c r="E295" s="300"/>
    </row>
    <row r="296" spans="1:5" ht="15">
      <c r="A296" s="300"/>
      <c r="B296" s="300"/>
      <c r="C296" s="300"/>
      <c r="D296" s="300"/>
      <c r="E296" s="300"/>
    </row>
    <row r="297" spans="1:5" ht="15">
      <c r="A297" s="300"/>
      <c r="B297" s="300"/>
      <c r="C297" s="300"/>
      <c r="D297" s="300"/>
      <c r="E297" s="300"/>
    </row>
    <row r="298" spans="1:5" ht="15">
      <c r="A298" s="300"/>
      <c r="B298" s="300"/>
      <c r="C298" s="300"/>
      <c r="D298" s="300"/>
      <c r="E298" s="300"/>
    </row>
    <row r="299" spans="1:5" ht="15">
      <c r="A299" s="300"/>
      <c r="B299" s="300"/>
      <c r="C299" s="300"/>
      <c r="D299" s="300"/>
      <c r="E299" s="300"/>
    </row>
    <row r="300" spans="1:5" ht="15">
      <c r="A300" s="300"/>
      <c r="B300" s="300"/>
      <c r="C300" s="300"/>
      <c r="D300" s="300"/>
      <c r="E300" s="300"/>
    </row>
    <row r="301" spans="1:5" ht="15">
      <c r="A301" s="300"/>
      <c r="B301" s="300"/>
      <c r="C301" s="300"/>
      <c r="D301" s="300"/>
      <c r="E301" s="300"/>
    </row>
    <row r="302" spans="1:5" ht="15">
      <c r="A302" s="300"/>
      <c r="B302" s="300"/>
      <c r="C302" s="300"/>
      <c r="D302" s="300"/>
      <c r="E302" s="300"/>
    </row>
    <row r="303" spans="1:5" ht="15">
      <c r="A303" s="300"/>
      <c r="B303" s="300"/>
      <c r="C303" s="300"/>
      <c r="D303" s="300"/>
      <c r="E303" s="300"/>
    </row>
    <row r="304" spans="1:5" ht="15">
      <c r="A304" s="300"/>
      <c r="B304" s="300"/>
      <c r="C304" s="300"/>
      <c r="D304" s="300"/>
      <c r="E304" s="300"/>
    </row>
    <row r="305" spans="1:5" ht="15">
      <c r="A305" s="300"/>
      <c r="B305" s="300"/>
      <c r="C305" s="300"/>
      <c r="D305" s="300"/>
      <c r="E305" s="300"/>
    </row>
    <row r="306" spans="1:5" ht="15">
      <c r="A306" s="300"/>
      <c r="B306" s="300"/>
      <c r="C306" s="300"/>
      <c r="D306" s="300"/>
      <c r="E306" s="300"/>
    </row>
    <row r="307" spans="1:5" ht="15">
      <c r="A307" s="300"/>
      <c r="B307" s="300"/>
      <c r="C307" s="300"/>
      <c r="D307" s="300"/>
      <c r="E307" s="300"/>
    </row>
    <row r="308" spans="1:5" ht="15">
      <c r="A308" s="300"/>
      <c r="B308" s="300"/>
      <c r="C308" s="300"/>
      <c r="D308" s="300"/>
      <c r="E308" s="300"/>
    </row>
    <row r="309" spans="1:5" ht="15">
      <c r="A309" s="300"/>
      <c r="B309" s="300"/>
      <c r="C309" s="300"/>
      <c r="D309" s="300"/>
      <c r="E309" s="300"/>
    </row>
    <row r="310" spans="1:5" ht="15">
      <c r="A310" s="300"/>
      <c r="B310" s="300"/>
      <c r="C310" s="300"/>
      <c r="D310" s="300"/>
      <c r="E310" s="300"/>
    </row>
    <row r="311" spans="1:5" ht="15">
      <c r="A311" s="300"/>
      <c r="B311" s="300"/>
      <c r="C311" s="300"/>
      <c r="D311" s="300"/>
      <c r="E311" s="300"/>
    </row>
    <row r="312" spans="1:5" ht="15">
      <c r="A312" s="300"/>
      <c r="B312" s="300"/>
      <c r="C312" s="300"/>
      <c r="D312" s="300"/>
      <c r="E312" s="300"/>
    </row>
    <row r="313" spans="1:5" ht="15">
      <c r="A313" s="300"/>
      <c r="B313" s="300"/>
      <c r="C313" s="300"/>
      <c r="D313" s="300"/>
      <c r="E313" s="300"/>
    </row>
    <row r="314" spans="1:5" ht="15">
      <c r="A314" s="300"/>
      <c r="B314" s="300"/>
      <c r="C314" s="300"/>
      <c r="D314" s="300"/>
      <c r="E314" s="300"/>
    </row>
    <row r="315" spans="1:5" ht="15">
      <c r="A315" s="300"/>
      <c r="B315" s="300"/>
      <c r="C315" s="300"/>
      <c r="D315" s="300"/>
      <c r="E315" s="300"/>
    </row>
    <row r="316" spans="1:5" ht="15">
      <c r="A316" s="300"/>
      <c r="B316" s="300"/>
      <c r="C316" s="300"/>
      <c r="D316" s="300"/>
      <c r="E316" s="300"/>
    </row>
    <row r="317" spans="1:5" ht="15">
      <c r="A317" s="300"/>
      <c r="B317" s="300"/>
      <c r="C317" s="300"/>
      <c r="D317" s="300"/>
      <c r="E317" s="300"/>
    </row>
    <row r="318" spans="1:5" ht="15">
      <c r="A318" s="300"/>
      <c r="B318" s="300"/>
      <c r="C318" s="300"/>
      <c r="D318" s="300"/>
      <c r="E318" s="300"/>
    </row>
    <row r="319" spans="1:5" ht="15">
      <c r="A319" s="300"/>
      <c r="B319" s="300"/>
      <c r="C319" s="300"/>
      <c r="D319" s="300"/>
      <c r="E319" s="300"/>
    </row>
    <row r="320" spans="1:5" ht="15">
      <c r="A320" s="300"/>
      <c r="B320" s="300"/>
      <c r="C320" s="300"/>
      <c r="D320" s="300"/>
      <c r="E320" s="300"/>
    </row>
    <row r="321" spans="1:5" ht="15">
      <c r="A321" s="300"/>
      <c r="B321" s="300"/>
      <c r="C321" s="300"/>
      <c r="D321" s="300"/>
      <c r="E321" s="300"/>
    </row>
    <row r="322" spans="1:5" ht="15">
      <c r="A322" s="300"/>
      <c r="B322" s="300"/>
      <c r="C322" s="300"/>
      <c r="D322" s="300"/>
      <c r="E322" s="300"/>
    </row>
    <row r="323" spans="1:5" ht="15">
      <c r="A323" s="300"/>
      <c r="B323" s="300"/>
      <c r="C323" s="300"/>
      <c r="D323" s="300"/>
      <c r="E323" s="300"/>
    </row>
    <row r="324" spans="1:5" ht="15">
      <c r="A324" s="300"/>
      <c r="B324" s="300"/>
      <c r="C324" s="300"/>
      <c r="D324" s="300"/>
      <c r="E324" s="300"/>
    </row>
    <row r="325" spans="1:5" ht="15">
      <c r="A325" s="300"/>
      <c r="B325" s="300"/>
      <c r="C325" s="300"/>
      <c r="D325" s="300"/>
      <c r="E325" s="300"/>
    </row>
    <row r="326" spans="1:5" ht="15">
      <c r="A326" s="300"/>
      <c r="B326" s="300"/>
      <c r="C326" s="300"/>
      <c r="D326" s="300"/>
      <c r="E326" s="300"/>
    </row>
    <row r="327" spans="1:5" ht="15">
      <c r="A327" s="300"/>
      <c r="B327" s="300"/>
      <c r="C327" s="300"/>
      <c r="D327" s="300"/>
      <c r="E327" s="300"/>
    </row>
    <row r="328" spans="1:5" ht="15">
      <c r="A328" s="300"/>
      <c r="B328" s="300"/>
      <c r="C328" s="300"/>
      <c r="D328" s="300"/>
      <c r="E328" s="300"/>
    </row>
    <row r="329" spans="1:5" ht="15">
      <c r="A329" s="300"/>
      <c r="B329" s="300"/>
      <c r="C329" s="300"/>
      <c r="D329" s="300"/>
      <c r="E329" s="300"/>
    </row>
    <row r="330" spans="1:5" ht="15">
      <c r="A330" s="300"/>
      <c r="B330" s="300"/>
      <c r="C330" s="300"/>
      <c r="D330" s="300"/>
      <c r="E330" s="300"/>
    </row>
    <row r="331" spans="1:5" ht="15">
      <c r="A331" s="300"/>
      <c r="B331" s="300"/>
      <c r="C331" s="300"/>
      <c r="D331" s="300"/>
      <c r="E331" s="300"/>
    </row>
    <row r="332" spans="1:5" ht="15">
      <c r="A332" s="300"/>
      <c r="B332" s="300"/>
      <c r="C332" s="300"/>
      <c r="D332" s="300"/>
      <c r="E332" s="300"/>
    </row>
    <row r="333" spans="1:5" ht="15">
      <c r="A333" s="300"/>
      <c r="B333" s="300"/>
      <c r="C333" s="300"/>
      <c r="D333" s="300"/>
      <c r="E333" s="300"/>
    </row>
    <row r="334" spans="1:5" ht="15">
      <c r="A334" s="300"/>
      <c r="B334" s="300"/>
      <c r="C334" s="300"/>
      <c r="D334" s="300"/>
      <c r="E334" s="300"/>
    </row>
    <row r="335" spans="1:5" ht="15">
      <c r="A335" s="300"/>
      <c r="B335" s="300"/>
      <c r="C335" s="300"/>
      <c r="D335" s="300"/>
      <c r="E335" s="300"/>
    </row>
    <row r="336" spans="1:5" ht="15">
      <c r="A336" s="300"/>
      <c r="B336" s="300"/>
      <c r="C336" s="300"/>
      <c r="D336" s="300"/>
      <c r="E336" s="300"/>
    </row>
    <row r="337" spans="1:5" ht="15">
      <c r="A337" s="300"/>
      <c r="B337" s="300"/>
      <c r="C337" s="300"/>
      <c r="D337" s="300"/>
      <c r="E337" s="300"/>
    </row>
    <row r="338" spans="1:5" ht="15">
      <c r="A338" s="300"/>
      <c r="B338" s="300"/>
      <c r="C338" s="300"/>
      <c r="D338" s="300"/>
      <c r="E338" s="300"/>
    </row>
    <row r="339" spans="1:5" ht="15">
      <c r="A339" s="300"/>
      <c r="B339" s="300"/>
      <c r="C339" s="300"/>
      <c r="D339" s="300"/>
      <c r="E339" s="300"/>
    </row>
    <row r="340" spans="1:5" ht="15">
      <c r="A340" s="300"/>
      <c r="B340" s="300"/>
      <c r="C340" s="300"/>
      <c r="D340" s="300"/>
      <c r="E340" s="300"/>
    </row>
    <row r="341" spans="1:5" ht="15">
      <c r="A341" s="300"/>
      <c r="B341" s="300"/>
      <c r="C341" s="300"/>
      <c r="D341" s="300"/>
      <c r="E341" s="300"/>
    </row>
    <row r="342" spans="1:5" ht="15">
      <c r="A342" s="300"/>
      <c r="B342" s="300"/>
      <c r="C342" s="300"/>
      <c r="D342" s="300"/>
      <c r="E342" s="300"/>
    </row>
    <row r="343" spans="1:5" ht="15">
      <c r="A343" s="300"/>
      <c r="B343" s="300"/>
      <c r="C343" s="300"/>
      <c r="D343" s="300"/>
      <c r="E343" s="300"/>
    </row>
    <row r="344" spans="1:5" ht="15">
      <c r="A344" s="300"/>
      <c r="B344" s="300"/>
      <c r="C344" s="300"/>
      <c r="D344" s="300"/>
      <c r="E344" s="300"/>
    </row>
    <row r="345" spans="1:5" ht="15">
      <c r="A345" s="300"/>
      <c r="B345" s="300"/>
      <c r="C345" s="300"/>
      <c r="D345" s="300"/>
      <c r="E345" s="300"/>
    </row>
    <row r="346" spans="1:5" ht="15">
      <c r="A346" s="300"/>
      <c r="B346" s="300"/>
      <c r="C346" s="300"/>
      <c r="D346" s="300"/>
      <c r="E346" s="300"/>
    </row>
    <row r="347" spans="1:5" ht="15">
      <c r="A347" s="300"/>
      <c r="B347" s="300"/>
      <c r="C347" s="300"/>
      <c r="D347" s="300"/>
      <c r="E347" s="300"/>
    </row>
    <row r="348" spans="1:5" ht="15">
      <c r="A348" s="300"/>
      <c r="B348" s="300"/>
      <c r="C348" s="300"/>
      <c r="D348" s="300"/>
      <c r="E348" s="300"/>
    </row>
    <row r="349" spans="1:5" ht="15">
      <c r="A349" s="300"/>
      <c r="B349" s="300"/>
      <c r="C349" s="300"/>
      <c r="D349" s="300"/>
      <c r="E349" s="300"/>
    </row>
    <row r="350" spans="1:5" ht="15">
      <c r="A350" s="300"/>
      <c r="B350" s="300"/>
      <c r="C350" s="300"/>
      <c r="D350" s="300"/>
      <c r="E350" s="300"/>
    </row>
    <row r="351" spans="1:5" ht="15">
      <c r="A351" s="300"/>
      <c r="B351" s="300"/>
      <c r="C351" s="300"/>
      <c r="D351" s="300"/>
      <c r="E351" s="300"/>
    </row>
    <row r="352" spans="1:5" ht="15">
      <c r="A352" s="300"/>
      <c r="B352" s="300"/>
      <c r="C352" s="300"/>
      <c r="D352" s="300"/>
      <c r="E352" s="300"/>
    </row>
    <row r="353" spans="1:5" ht="15">
      <c r="A353" s="300"/>
      <c r="B353" s="300"/>
      <c r="C353" s="300"/>
      <c r="D353" s="300"/>
      <c r="E353" s="300"/>
    </row>
    <row r="354" spans="1:5" ht="15">
      <c r="A354" s="300"/>
      <c r="B354" s="300"/>
      <c r="C354" s="300"/>
      <c r="D354" s="300"/>
      <c r="E354" s="300"/>
    </row>
    <row r="355" spans="1:5" ht="15">
      <c r="A355" s="300"/>
      <c r="B355" s="300"/>
      <c r="C355" s="300"/>
      <c r="D355" s="300"/>
      <c r="E355" s="300"/>
    </row>
    <row r="356" spans="1:5" ht="15">
      <c r="A356" s="300"/>
      <c r="B356" s="300"/>
      <c r="C356" s="300"/>
      <c r="D356" s="300"/>
      <c r="E356" s="300"/>
    </row>
    <row r="357" spans="1:5" ht="15">
      <c r="A357" s="300"/>
      <c r="B357" s="300"/>
      <c r="C357" s="300"/>
      <c r="D357" s="300"/>
      <c r="E357" s="300"/>
    </row>
    <row r="358" spans="1:5" ht="15">
      <c r="A358" s="300"/>
      <c r="B358" s="300"/>
      <c r="C358" s="300"/>
      <c r="D358" s="300"/>
      <c r="E358" s="300"/>
    </row>
    <row r="359" spans="1:5" ht="15">
      <c r="A359" s="300"/>
      <c r="B359" s="300"/>
      <c r="C359" s="300"/>
      <c r="D359" s="300"/>
      <c r="E359" s="300"/>
    </row>
    <row r="360" spans="1:5" ht="15">
      <c r="A360" s="300"/>
      <c r="B360" s="300"/>
      <c r="C360" s="300"/>
      <c r="D360" s="300"/>
      <c r="E360" s="300"/>
    </row>
    <row r="361" spans="1:5" ht="15">
      <c r="A361" s="300"/>
      <c r="B361" s="300"/>
      <c r="C361" s="300"/>
      <c r="D361" s="300"/>
      <c r="E361" s="300"/>
    </row>
    <row r="362" spans="1:5" ht="15">
      <c r="A362" s="300"/>
      <c r="B362" s="300"/>
      <c r="C362" s="300"/>
      <c r="D362" s="300"/>
      <c r="E362" s="300"/>
    </row>
    <row r="363" spans="1:5" ht="15">
      <c r="A363" s="300"/>
      <c r="B363" s="300"/>
      <c r="C363" s="300"/>
      <c r="D363" s="300"/>
      <c r="E363" s="300"/>
    </row>
    <row r="364" spans="1:5" ht="15">
      <c r="A364" s="300"/>
      <c r="B364" s="300"/>
      <c r="C364" s="300"/>
      <c r="D364" s="300"/>
      <c r="E364" s="300"/>
    </row>
    <row r="365" spans="1:5" ht="15">
      <c r="A365" s="300"/>
      <c r="B365" s="300"/>
      <c r="C365" s="300"/>
      <c r="D365" s="300"/>
      <c r="E365" s="300"/>
    </row>
    <row r="366" spans="1:5" ht="15">
      <c r="A366" s="300"/>
      <c r="B366" s="300"/>
      <c r="C366" s="300"/>
      <c r="D366" s="300"/>
      <c r="E366" s="300"/>
    </row>
    <row r="367" spans="1:5" ht="15">
      <c r="A367" s="300"/>
      <c r="B367" s="300"/>
      <c r="C367" s="300"/>
      <c r="D367" s="300"/>
      <c r="E367" s="300"/>
    </row>
    <row r="368" spans="1:5" ht="15">
      <c r="A368" s="300"/>
      <c r="B368" s="300"/>
      <c r="C368" s="300"/>
      <c r="D368" s="300"/>
      <c r="E368" s="300"/>
    </row>
    <row r="369" spans="1:5" ht="15">
      <c r="A369" s="300"/>
      <c r="B369" s="300"/>
      <c r="C369" s="300"/>
      <c r="D369" s="300"/>
      <c r="E369" s="300"/>
    </row>
    <row r="370" spans="1:5" ht="15">
      <c r="A370" s="300"/>
      <c r="B370" s="300"/>
      <c r="C370" s="300"/>
      <c r="D370" s="300"/>
      <c r="E370" s="300"/>
    </row>
    <row r="371" spans="1:5" ht="15">
      <c r="A371" s="300"/>
      <c r="B371" s="300"/>
      <c r="C371" s="300"/>
      <c r="D371" s="300"/>
      <c r="E371" s="300"/>
    </row>
    <row r="372" spans="1:5" ht="15">
      <c r="A372" s="300"/>
      <c r="B372" s="300"/>
      <c r="C372" s="300"/>
      <c r="D372" s="300"/>
      <c r="E372" s="300"/>
    </row>
    <row r="373" spans="1:5" ht="15">
      <c r="A373" s="300"/>
      <c r="B373" s="300"/>
      <c r="C373" s="300"/>
      <c r="D373" s="300"/>
      <c r="E373" s="300"/>
    </row>
    <row r="374" spans="1:5" ht="15">
      <c r="A374" s="300"/>
      <c r="B374" s="300"/>
      <c r="C374" s="300"/>
      <c r="D374" s="300"/>
      <c r="E374" s="300"/>
    </row>
    <row r="375" spans="1:5" ht="15">
      <c r="A375" s="300"/>
      <c r="B375" s="300"/>
      <c r="C375" s="300"/>
      <c r="D375" s="300"/>
      <c r="E375" s="300"/>
    </row>
    <row r="376" spans="1:5" ht="15">
      <c r="A376" s="300"/>
      <c r="B376" s="300"/>
      <c r="C376" s="300"/>
      <c r="D376" s="300"/>
      <c r="E376" s="300"/>
    </row>
    <row r="377" spans="1:5" ht="15">
      <c r="A377" s="300"/>
      <c r="B377" s="300"/>
      <c r="C377" s="300"/>
      <c r="D377" s="300"/>
      <c r="E377" s="300"/>
    </row>
    <row r="378" spans="1:5" ht="15">
      <c r="A378" s="300"/>
      <c r="B378" s="300"/>
      <c r="C378" s="300"/>
      <c r="D378" s="300"/>
      <c r="E378" s="300"/>
    </row>
    <row r="379" spans="1:5" ht="15">
      <c r="A379" s="300"/>
      <c r="B379" s="300"/>
      <c r="C379" s="300"/>
      <c r="D379" s="300"/>
      <c r="E379" s="300"/>
    </row>
    <row r="380" spans="1:5" ht="15">
      <c r="A380" s="300"/>
      <c r="B380" s="300"/>
      <c r="C380" s="300"/>
      <c r="D380" s="300"/>
      <c r="E380" s="300"/>
    </row>
    <row r="381" spans="1:5" ht="15">
      <c r="A381" s="300"/>
      <c r="B381" s="300"/>
      <c r="C381" s="300"/>
      <c r="D381" s="300"/>
      <c r="E381" s="300"/>
    </row>
    <row r="382" spans="1:5" ht="15">
      <c r="A382" s="300"/>
      <c r="B382" s="300"/>
      <c r="C382" s="300"/>
      <c r="D382" s="300"/>
      <c r="E382" s="300"/>
    </row>
    <row r="383" spans="1:5" ht="15">
      <c r="A383" s="300"/>
      <c r="B383" s="300"/>
      <c r="C383" s="300"/>
      <c r="D383" s="300"/>
      <c r="E383" s="300"/>
    </row>
    <row r="384" spans="1:5" ht="15">
      <c r="A384" s="300"/>
      <c r="B384" s="300"/>
      <c r="C384" s="300"/>
      <c r="D384" s="300"/>
      <c r="E384" s="300"/>
    </row>
    <row r="385" spans="1:5" ht="15">
      <c r="A385" s="300"/>
      <c r="B385" s="300"/>
      <c r="C385" s="300"/>
      <c r="D385" s="300"/>
      <c r="E385" s="300"/>
    </row>
    <row r="386" spans="1:5" ht="15">
      <c r="A386" s="300"/>
      <c r="B386" s="300"/>
      <c r="C386" s="300"/>
      <c r="D386" s="300"/>
      <c r="E386" s="300"/>
    </row>
    <row r="387" spans="1:5" ht="15">
      <c r="A387" s="300"/>
      <c r="B387" s="300"/>
      <c r="C387" s="300"/>
      <c r="D387" s="300"/>
      <c r="E387" s="300"/>
    </row>
    <row r="388" spans="1:5" ht="15">
      <c r="A388" s="300"/>
      <c r="B388" s="300"/>
      <c r="C388" s="300"/>
      <c r="D388" s="300"/>
      <c r="E388" s="300"/>
    </row>
    <row r="389" spans="1:5" ht="15">
      <c r="A389" s="300"/>
      <c r="B389" s="300"/>
      <c r="C389" s="300"/>
      <c r="D389" s="300"/>
      <c r="E389" s="300"/>
    </row>
    <row r="390" spans="1:5" ht="15">
      <c r="A390" s="300"/>
      <c r="B390" s="300"/>
      <c r="C390" s="300"/>
      <c r="D390" s="300"/>
      <c r="E390" s="300"/>
    </row>
    <row r="391" spans="1:5" ht="15">
      <c r="A391" s="300"/>
      <c r="B391" s="300"/>
      <c r="C391" s="300"/>
      <c r="D391" s="300"/>
      <c r="E391" s="300"/>
    </row>
    <row r="392" spans="1:5" ht="15">
      <c r="A392" s="300"/>
      <c r="B392" s="300"/>
      <c r="C392" s="300"/>
      <c r="D392" s="300"/>
      <c r="E392" s="300"/>
    </row>
    <row r="393" spans="1:5" ht="15">
      <c r="A393" s="300"/>
      <c r="B393" s="300"/>
      <c r="C393" s="300"/>
      <c r="D393" s="300"/>
      <c r="E393" s="300"/>
    </row>
    <row r="394" spans="1:5" ht="15">
      <c r="A394" s="300"/>
      <c r="B394" s="300"/>
      <c r="C394" s="300"/>
      <c r="D394" s="300"/>
      <c r="E394" s="300"/>
    </row>
    <row r="395" spans="1:5" ht="15">
      <c r="A395" s="300"/>
      <c r="B395" s="300"/>
      <c r="C395" s="300"/>
      <c r="D395" s="300"/>
      <c r="E395" s="300"/>
    </row>
    <row r="396" spans="1:5" ht="15">
      <c r="A396" s="300"/>
      <c r="B396" s="300"/>
      <c r="C396" s="300"/>
      <c r="D396" s="300"/>
      <c r="E396" s="300"/>
    </row>
    <row r="397" spans="1:5" ht="15">
      <c r="A397" s="300"/>
      <c r="B397" s="300"/>
      <c r="C397" s="300"/>
      <c r="D397" s="300"/>
      <c r="E397" s="300"/>
    </row>
    <row r="398" spans="1:5" ht="15">
      <c r="A398" s="300"/>
      <c r="B398" s="300"/>
      <c r="C398" s="300"/>
      <c r="D398" s="300"/>
      <c r="E398" s="300"/>
    </row>
    <row r="399" spans="1:5" ht="15">
      <c r="A399" s="300"/>
      <c r="B399" s="300"/>
      <c r="C399" s="300"/>
      <c r="D399" s="300"/>
      <c r="E399" s="300"/>
    </row>
    <row r="400" spans="1:5" ht="15">
      <c r="A400" s="300"/>
      <c r="B400" s="300"/>
      <c r="C400" s="300"/>
      <c r="D400" s="300"/>
      <c r="E400" s="300"/>
    </row>
    <row r="401" spans="1:5" ht="15">
      <c r="A401" s="300"/>
      <c r="B401" s="300"/>
      <c r="C401" s="300"/>
      <c r="D401" s="300"/>
      <c r="E401" s="300"/>
    </row>
    <row r="402" spans="1:5" ht="15">
      <c r="A402" s="300"/>
      <c r="B402" s="300"/>
      <c r="C402" s="300"/>
      <c r="D402" s="300"/>
      <c r="E402" s="300"/>
    </row>
    <row r="403" spans="1:5" ht="15">
      <c r="A403" s="300"/>
      <c r="B403" s="300"/>
      <c r="C403" s="300"/>
      <c r="D403" s="300"/>
      <c r="E403" s="300"/>
    </row>
    <row r="404" spans="1:5" ht="15">
      <c r="A404" s="300"/>
      <c r="B404" s="300"/>
      <c r="C404" s="300"/>
      <c r="D404" s="300"/>
      <c r="E404" s="300"/>
    </row>
    <row r="405" spans="1:5" ht="15">
      <c r="A405" s="300"/>
      <c r="B405" s="300"/>
      <c r="C405" s="300"/>
      <c r="D405" s="300"/>
      <c r="E405" s="300"/>
    </row>
    <row r="406" spans="1:5" ht="15">
      <c r="A406" s="300"/>
      <c r="B406" s="300"/>
      <c r="C406" s="300"/>
      <c r="D406" s="300"/>
      <c r="E406" s="300"/>
    </row>
    <row r="407" spans="1:5" ht="15">
      <c r="A407" s="300"/>
      <c r="B407" s="300"/>
      <c r="C407" s="300"/>
      <c r="D407" s="300"/>
      <c r="E407" s="300"/>
    </row>
    <row r="408" spans="1:5" ht="15">
      <c r="A408" s="300"/>
      <c r="B408" s="300"/>
      <c r="C408" s="300"/>
      <c r="D408" s="300"/>
      <c r="E408" s="300"/>
    </row>
    <row r="409" spans="1:5" ht="15">
      <c r="A409" s="300"/>
      <c r="B409" s="300"/>
      <c r="C409" s="300"/>
      <c r="D409" s="300"/>
      <c r="E409" s="300"/>
    </row>
    <row r="410" spans="1:5" ht="15">
      <c r="A410" s="300"/>
      <c r="B410" s="300"/>
      <c r="C410" s="300"/>
      <c r="D410" s="300"/>
      <c r="E410" s="300"/>
    </row>
    <row r="411" spans="1:5" ht="15">
      <c r="A411" s="300"/>
      <c r="B411" s="300"/>
      <c r="C411" s="300"/>
      <c r="D411" s="300"/>
      <c r="E411" s="300"/>
    </row>
    <row r="412" spans="1:5" ht="15">
      <c r="A412" s="300"/>
      <c r="B412" s="300"/>
      <c r="C412" s="300"/>
      <c r="D412" s="300"/>
      <c r="E412" s="300"/>
    </row>
    <row r="413" spans="1:5" ht="15">
      <c r="A413" s="300"/>
      <c r="B413" s="300"/>
      <c r="C413" s="300"/>
      <c r="D413" s="300"/>
      <c r="E413" s="300"/>
    </row>
    <row r="414" spans="1:5" ht="15">
      <c r="A414" s="300"/>
      <c r="B414" s="300"/>
      <c r="C414" s="300"/>
      <c r="D414" s="300"/>
      <c r="E414" s="300"/>
    </row>
    <row r="415" spans="1:5" ht="15">
      <c r="A415" s="300"/>
      <c r="B415" s="300"/>
      <c r="C415" s="300"/>
      <c r="D415" s="300"/>
      <c r="E415" s="300"/>
    </row>
    <row r="416" spans="1:5" ht="15">
      <c r="A416" s="300"/>
      <c r="B416" s="300"/>
      <c r="C416" s="300"/>
      <c r="D416" s="300"/>
      <c r="E416" s="300"/>
    </row>
    <row r="417" spans="1:5" ht="15">
      <c r="A417" s="300"/>
      <c r="B417" s="300"/>
      <c r="C417" s="300"/>
      <c r="D417" s="300"/>
      <c r="E417" s="300"/>
    </row>
    <row r="418" spans="1:5" ht="15">
      <c r="A418" s="300"/>
      <c r="B418" s="300"/>
      <c r="C418" s="300"/>
      <c r="D418" s="300"/>
      <c r="E418" s="300"/>
    </row>
    <row r="419" spans="1:5" ht="15">
      <c r="A419" s="300"/>
      <c r="B419" s="300"/>
      <c r="C419" s="300"/>
      <c r="D419" s="300"/>
      <c r="E419" s="300"/>
    </row>
    <row r="420" spans="1:5" ht="15">
      <c r="A420" s="300"/>
      <c r="B420" s="300"/>
      <c r="C420" s="300"/>
      <c r="D420" s="300"/>
      <c r="E420" s="300"/>
    </row>
    <row r="421" spans="1:5" ht="15">
      <c r="A421" s="300"/>
      <c r="B421" s="300"/>
      <c r="C421" s="300"/>
      <c r="D421" s="300"/>
      <c r="E421" s="300"/>
    </row>
    <row r="422" spans="1:5" ht="15">
      <c r="A422" s="300"/>
      <c r="B422" s="300"/>
      <c r="C422" s="300"/>
      <c r="D422" s="300"/>
      <c r="E422" s="300"/>
    </row>
    <row r="423" spans="1:5" ht="15">
      <c r="A423" s="300"/>
      <c r="B423" s="300"/>
      <c r="C423" s="300"/>
      <c r="D423" s="300"/>
      <c r="E423" s="300"/>
    </row>
    <row r="424" spans="1:5" ht="15">
      <c r="A424" s="300"/>
      <c r="B424" s="300"/>
      <c r="C424" s="300"/>
      <c r="D424" s="300"/>
      <c r="E424" s="300"/>
    </row>
    <row r="425" spans="1:5" ht="15">
      <c r="A425" s="300"/>
      <c r="B425" s="300"/>
      <c r="C425" s="300"/>
      <c r="D425" s="300"/>
      <c r="E425" s="300"/>
    </row>
    <row r="426" spans="1:5" ht="15">
      <c r="A426" s="300"/>
      <c r="B426" s="300"/>
      <c r="C426" s="300"/>
      <c r="D426" s="300"/>
      <c r="E426" s="300"/>
    </row>
    <row r="427" spans="1:5" ht="15">
      <c r="A427" s="300"/>
      <c r="B427" s="300"/>
      <c r="C427" s="300"/>
      <c r="D427" s="300"/>
      <c r="E427" s="300"/>
    </row>
    <row r="428" spans="1:5" ht="15">
      <c r="A428" s="300"/>
      <c r="B428" s="300"/>
      <c r="C428" s="300"/>
      <c r="D428" s="300"/>
      <c r="E428" s="300"/>
    </row>
    <row r="429" spans="1:5" ht="15">
      <c r="A429" s="300"/>
      <c r="B429" s="300"/>
      <c r="C429" s="300"/>
      <c r="D429" s="300"/>
      <c r="E429" s="300"/>
    </row>
    <row r="430" spans="1:5" ht="15">
      <c r="A430" s="300"/>
      <c r="B430" s="300"/>
      <c r="C430" s="300"/>
      <c r="D430" s="300"/>
      <c r="E430" s="300"/>
    </row>
    <row r="431" spans="1:5" ht="15">
      <c r="A431" s="300"/>
      <c r="B431" s="300"/>
      <c r="C431" s="300"/>
      <c r="D431" s="300"/>
      <c r="E431" s="300"/>
    </row>
    <row r="432" spans="1:5" ht="15">
      <c r="A432" s="300"/>
      <c r="B432" s="300"/>
      <c r="C432" s="300"/>
      <c r="D432" s="300"/>
      <c r="E432" s="300"/>
    </row>
    <row r="433" spans="1:5" ht="15">
      <c r="A433" s="300"/>
      <c r="B433" s="300"/>
      <c r="C433" s="300"/>
      <c r="D433" s="300"/>
      <c r="E433" s="300"/>
    </row>
    <row r="434" spans="1:5" ht="15">
      <c r="A434" s="300"/>
      <c r="B434" s="300"/>
      <c r="C434" s="300"/>
      <c r="D434" s="300"/>
      <c r="E434" s="300"/>
    </row>
    <row r="435" spans="1:5" ht="15">
      <c r="A435" s="300"/>
      <c r="B435" s="300"/>
      <c r="C435" s="300"/>
      <c r="D435" s="300"/>
      <c r="E435" s="300"/>
    </row>
    <row r="436" spans="1:5" ht="15">
      <c r="A436" s="300"/>
      <c r="B436" s="300"/>
      <c r="C436" s="300"/>
      <c r="D436" s="300"/>
      <c r="E436" s="300"/>
    </row>
    <row r="437" spans="1:5" ht="15">
      <c r="A437" s="300"/>
      <c r="B437" s="300"/>
      <c r="C437" s="300"/>
      <c r="D437" s="300"/>
      <c r="E437" s="300"/>
    </row>
    <row r="438" spans="1:5" ht="15">
      <c r="A438" s="300"/>
      <c r="B438" s="300"/>
      <c r="C438" s="300"/>
      <c r="D438" s="300"/>
      <c r="E438" s="300"/>
    </row>
    <row r="439" spans="1:5" ht="15">
      <c r="A439" s="300"/>
      <c r="B439" s="300"/>
      <c r="C439" s="300"/>
      <c r="D439" s="300"/>
      <c r="E439" s="300"/>
    </row>
    <row r="440" spans="1:5" ht="15">
      <c r="A440" s="300"/>
      <c r="B440" s="300"/>
      <c r="C440" s="300"/>
      <c r="D440" s="300"/>
      <c r="E440" s="300"/>
    </row>
    <row r="441" spans="1:5" ht="15">
      <c r="A441" s="300"/>
      <c r="B441" s="300"/>
      <c r="C441" s="300"/>
      <c r="D441" s="300"/>
      <c r="E441" s="300"/>
    </row>
    <row r="442" spans="1:5" ht="15">
      <c r="A442" s="300"/>
      <c r="B442" s="300"/>
      <c r="C442" s="300"/>
      <c r="D442" s="300"/>
      <c r="E442" s="300"/>
    </row>
    <row r="443" spans="1:5" ht="15">
      <c r="A443" s="300"/>
      <c r="B443" s="300"/>
      <c r="C443" s="300"/>
      <c r="D443" s="300"/>
      <c r="E443" s="300"/>
    </row>
    <row r="444" spans="1:5" ht="15">
      <c r="A444" s="300"/>
      <c r="B444" s="300"/>
      <c r="C444" s="300"/>
      <c r="D444" s="300"/>
      <c r="E444" s="300"/>
    </row>
    <row r="445" spans="1:5" ht="15">
      <c r="A445" s="300"/>
      <c r="B445" s="300"/>
      <c r="C445" s="300"/>
      <c r="D445" s="300"/>
      <c r="E445" s="300"/>
    </row>
    <row r="446" spans="1:5" ht="15">
      <c r="A446" s="300"/>
      <c r="B446" s="300"/>
      <c r="C446" s="300"/>
      <c r="D446" s="300"/>
      <c r="E446" s="300"/>
    </row>
    <row r="447" spans="1:5" ht="15">
      <c r="A447" s="300"/>
      <c r="B447" s="300"/>
      <c r="C447" s="300"/>
      <c r="D447" s="300"/>
      <c r="E447" s="300"/>
    </row>
    <row r="448" spans="1:5" ht="15">
      <c r="A448" s="300"/>
      <c r="B448" s="300"/>
      <c r="C448" s="300"/>
      <c r="D448" s="300"/>
      <c r="E448" s="300"/>
    </row>
    <row r="449" spans="1:5" ht="15">
      <c r="A449" s="300"/>
      <c r="B449" s="300"/>
      <c r="C449" s="300"/>
      <c r="D449" s="300"/>
      <c r="E449" s="300"/>
    </row>
    <row r="450" spans="1:5" ht="15">
      <c r="A450" s="300"/>
      <c r="B450" s="300"/>
      <c r="C450" s="300"/>
      <c r="D450" s="300"/>
      <c r="E450" s="300"/>
    </row>
    <row r="451" spans="1:5" ht="15">
      <c r="A451" s="300"/>
      <c r="B451" s="300"/>
      <c r="C451" s="300"/>
      <c r="D451" s="300"/>
      <c r="E451" s="300"/>
    </row>
    <row r="452" spans="1:5" ht="15">
      <c r="A452" s="300"/>
      <c r="B452" s="300"/>
      <c r="C452" s="300"/>
      <c r="D452" s="300"/>
      <c r="E452" s="300"/>
    </row>
    <row r="453" spans="1:5" ht="15">
      <c r="A453" s="300"/>
      <c r="B453" s="300"/>
      <c r="C453" s="300"/>
      <c r="D453" s="300"/>
      <c r="E453" s="300"/>
    </row>
    <row r="454" spans="1:5" ht="15">
      <c r="A454" s="300"/>
      <c r="B454" s="300"/>
      <c r="C454" s="300"/>
      <c r="D454" s="300"/>
      <c r="E454" s="300"/>
    </row>
    <row r="455" spans="1:5" ht="15">
      <c r="A455" s="300"/>
      <c r="B455" s="300"/>
      <c r="C455" s="300"/>
      <c r="D455" s="300"/>
      <c r="E455" s="300"/>
    </row>
    <row r="456" spans="1:5" ht="15">
      <c r="A456" s="300"/>
      <c r="B456" s="300"/>
      <c r="C456" s="300"/>
      <c r="D456" s="300"/>
      <c r="E456" s="300"/>
    </row>
    <row r="457" spans="1:5" ht="15">
      <c r="A457" s="300"/>
      <c r="B457" s="300"/>
      <c r="C457" s="300"/>
      <c r="D457" s="300"/>
      <c r="E457" s="300"/>
    </row>
    <row r="458" spans="1:5" ht="15">
      <c r="A458" s="300"/>
      <c r="B458" s="300"/>
      <c r="C458" s="300"/>
      <c r="D458" s="300"/>
      <c r="E458" s="300"/>
    </row>
    <row r="459" spans="1:5" ht="15">
      <c r="A459" s="300"/>
      <c r="B459" s="300"/>
      <c r="C459" s="300"/>
      <c r="D459" s="300"/>
      <c r="E459" s="300"/>
    </row>
    <row r="460" spans="1:5" ht="15">
      <c r="A460" s="300"/>
      <c r="B460" s="300"/>
      <c r="C460" s="300"/>
      <c r="D460" s="300"/>
      <c r="E460" s="300"/>
    </row>
    <row r="461" spans="1:5" ht="15">
      <c r="A461" s="300"/>
      <c r="B461" s="300"/>
      <c r="C461" s="300"/>
      <c r="D461" s="300"/>
      <c r="E461" s="300"/>
    </row>
    <row r="462" spans="1:5" ht="15">
      <c r="A462" s="300"/>
      <c r="B462" s="300"/>
      <c r="C462" s="300"/>
      <c r="D462" s="300"/>
      <c r="E462" s="300"/>
    </row>
    <row r="463" spans="1:5" ht="15">
      <c r="A463" s="300"/>
      <c r="B463" s="300"/>
      <c r="C463" s="300"/>
      <c r="D463" s="300"/>
      <c r="E463" s="300"/>
    </row>
    <row r="464" spans="1:5" ht="15">
      <c r="A464" s="300"/>
      <c r="B464" s="300"/>
      <c r="C464" s="300"/>
      <c r="D464" s="300"/>
      <c r="E464" s="300"/>
    </row>
    <row r="465" spans="1:5" ht="15">
      <c r="A465" s="300"/>
      <c r="B465" s="300"/>
      <c r="C465" s="300"/>
      <c r="D465" s="300"/>
      <c r="E465" s="300"/>
    </row>
    <row r="466" spans="1:5" ht="15">
      <c r="A466" s="300"/>
      <c r="B466" s="300"/>
      <c r="C466" s="300"/>
      <c r="D466" s="300"/>
      <c r="E466" s="300"/>
    </row>
    <row r="467" spans="1:5" ht="15">
      <c r="A467" s="300"/>
      <c r="B467" s="300"/>
      <c r="C467" s="300"/>
      <c r="D467" s="300"/>
      <c r="E467" s="300"/>
    </row>
    <row r="468" spans="1:5" ht="15">
      <c r="A468" s="300"/>
      <c r="B468" s="300"/>
      <c r="C468" s="300"/>
      <c r="D468" s="300"/>
      <c r="E468" s="300"/>
    </row>
    <row r="469" spans="1:5" ht="15">
      <c r="A469" s="300"/>
      <c r="B469" s="300"/>
      <c r="C469" s="300"/>
      <c r="D469" s="300"/>
      <c r="E469" s="300"/>
    </row>
    <row r="470" spans="1:5" ht="15">
      <c r="A470" s="300"/>
      <c r="B470" s="300"/>
      <c r="C470" s="300"/>
      <c r="D470" s="300"/>
      <c r="E470" s="300"/>
    </row>
    <row r="471" spans="1:5" ht="15">
      <c r="A471" s="300"/>
      <c r="B471" s="300"/>
      <c r="C471" s="300"/>
      <c r="D471" s="300"/>
      <c r="E471" s="300"/>
    </row>
    <row r="472" spans="1:5" ht="15">
      <c r="A472" s="300"/>
      <c r="B472" s="300"/>
      <c r="C472" s="300"/>
      <c r="D472" s="300"/>
      <c r="E472" s="300"/>
    </row>
    <row r="473" spans="1:5" ht="15">
      <c r="A473" s="300"/>
      <c r="B473" s="300"/>
      <c r="C473" s="300"/>
      <c r="D473" s="300"/>
      <c r="E473" s="300"/>
    </row>
    <row r="474" spans="1:5" ht="15">
      <c r="A474" s="300"/>
      <c r="B474" s="300"/>
      <c r="C474" s="300"/>
      <c r="D474" s="300"/>
      <c r="E474" s="300"/>
    </row>
    <row r="475" spans="1:5" ht="15">
      <c r="A475" s="300"/>
      <c r="B475" s="300"/>
      <c r="C475" s="300"/>
      <c r="D475" s="300"/>
      <c r="E475" s="300"/>
    </row>
    <row r="476" spans="1:5" ht="15">
      <c r="A476" s="300"/>
      <c r="B476" s="300"/>
      <c r="C476" s="300"/>
      <c r="D476" s="300"/>
      <c r="E476" s="300"/>
    </row>
    <row r="477" spans="1:5" ht="15">
      <c r="A477" s="300"/>
      <c r="B477" s="300"/>
      <c r="C477" s="300"/>
      <c r="D477" s="300"/>
      <c r="E477" s="300"/>
    </row>
    <row r="478" spans="1:5" ht="15">
      <c r="A478" s="300"/>
      <c r="B478" s="300"/>
      <c r="C478" s="300"/>
      <c r="D478" s="300"/>
      <c r="E478" s="300"/>
    </row>
    <row r="479" spans="1:5" ht="15">
      <c r="A479" s="300"/>
      <c r="B479" s="300"/>
      <c r="C479" s="300"/>
      <c r="D479" s="300"/>
      <c r="E479" s="300"/>
    </row>
    <row r="480" spans="1:5" ht="15">
      <c r="A480" s="300"/>
      <c r="B480" s="300"/>
      <c r="C480" s="300"/>
      <c r="D480" s="300"/>
      <c r="E480" s="300"/>
    </row>
    <row r="481" spans="1:5" ht="15">
      <c r="A481" s="300"/>
      <c r="B481" s="300"/>
      <c r="C481" s="300"/>
      <c r="D481" s="300"/>
      <c r="E481" s="300"/>
    </row>
    <row r="482" spans="1:5" ht="15">
      <c r="A482" s="300"/>
      <c r="B482" s="300"/>
      <c r="C482" s="300"/>
      <c r="D482" s="300"/>
      <c r="E482" s="300"/>
    </row>
    <row r="483" spans="1:5" ht="15">
      <c r="A483" s="300"/>
      <c r="B483" s="300"/>
      <c r="C483" s="300"/>
      <c r="D483" s="300"/>
      <c r="E483" s="300"/>
    </row>
    <row r="484" spans="1:5" ht="15">
      <c r="A484" s="300"/>
      <c r="B484" s="300"/>
      <c r="C484" s="300"/>
      <c r="D484" s="300"/>
      <c r="E484" s="300"/>
    </row>
    <row r="485" spans="1:5" ht="15">
      <c r="A485" s="300"/>
      <c r="B485" s="300"/>
      <c r="C485" s="300"/>
      <c r="D485" s="300"/>
      <c r="E485" s="300"/>
    </row>
    <row r="486" spans="1:5" ht="15">
      <c r="A486" s="300"/>
      <c r="B486" s="300"/>
      <c r="C486" s="300"/>
      <c r="D486" s="300"/>
      <c r="E486" s="300"/>
    </row>
    <row r="487" spans="1:5" ht="15">
      <c r="A487" s="300"/>
      <c r="B487" s="300"/>
      <c r="C487" s="300"/>
      <c r="D487" s="300"/>
      <c r="E487" s="300"/>
    </row>
    <row r="488" spans="1:5" ht="15">
      <c r="A488" s="300"/>
      <c r="B488" s="300"/>
      <c r="C488" s="300"/>
      <c r="D488" s="300"/>
      <c r="E488" s="300"/>
    </row>
    <row r="489" spans="1:5" ht="15">
      <c r="A489" s="300"/>
      <c r="B489" s="300"/>
      <c r="C489" s="300"/>
      <c r="D489" s="300"/>
      <c r="E489" s="300"/>
    </row>
    <row r="490" spans="1:5" ht="15">
      <c r="A490" s="300"/>
      <c r="B490" s="300"/>
      <c r="C490" s="300"/>
      <c r="D490" s="300"/>
      <c r="E490" s="300"/>
    </row>
    <row r="491" spans="1:5" ht="15">
      <c r="A491" s="300"/>
      <c r="B491" s="300"/>
      <c r="C491" s="300"/>
      <c r="D491" s="300"/>
      <c r="E491" s="300"/>
    </row>
    <row r="492" spans="1:5" ht="15">
      <c r="A492" s="300"/>
      <c r="B492" s="300"/>
      <c r="C492" s="300"/>
      <c r="D492" s="300"/>
      <c r="E492" s="300"/>
    </row>
    <row r="493" spans="1:5" ht="15">
      <c r="A493" s="300"/>
      <c r="B493" s="300"/>
      <c r="C493" s="300"/>
      <c r="D493" s="300"/>
      <c r="E493" s="300"/>
    </row>
    <row r="494" spans="1:5" ht="15">
      <c r="A494" s="300"/>
      <c r="B494" s="300"/>
      <c r="C494" s="300"/>
      <c r="D494" s="300"/>
      <c r="E494" s="300"/>
    </row>
    <row r="495" spans="1:5" ht="15">
      <c r="A495" s="300"/>
      <c r="B495" s="300"/>
      <c r="C495" s="300"/>
      <c r="D495" s="300"/>
      <c r="E495" s="300"/>
    </row>
    <row r="496" spans="1:5" ht="15">
      <c r="A496" s="300"/>
      <c r="B496" s="300"/>
      <c r="C496" s="300"/>
      <c r="D496" s="300"/>
      <c r="E496" s="300"/>
    </row>
    <row r="497" spans="1:5" ht="15">
      <c r="A497" s="300"/>
      <c r="B497" s="300"/>
      <c r="C497" s="300"/>
      <c r="D497" s="300"/>
      <c r="E497" s="300"/>
    </row>
    <row r="498" spans="1:5" ht="15">
      <c r="A498" s="300"/>
      <c r="B498" s="300"/>
      <c r="C498" s="300"/>
      <c r="D498" s="300"/>
      <c r="E498" s="300"/>
    </row>
    <row r="499" spans="1:5" ht="15">
      <c r="A499" s="300"/>
      <c r="B499" s="300"/>
      <c r="C499" s="300"/>
      <c r="D499" s="300"/>
      <c r="E499" s="300"/>
    </row>
    <row r="500" spans="1:5" ht="15">
      <c r="A500" s="300"/>
      <c r="B500" s="300"/>
      <c r="C500" s="300"/>
      <c r="D500" s="300"/>
      <c r="E500" s="300"/>
    </row>
    <row r="501" spans="1:5" ht="15">
      <c r="A501" s="300"/>
      <c r="B501" s="300"/>
      <c r="C501" s="300"/>
      <c r="D501" s="300"/>
      <c r="E501" s="300"/>
    </row>
    <row r="502" spans="1:5" ht="15">
      <c r="A502" s="300"/>
      <c r="B502" s="300"/>
      <c r="C502" s="300"/>
      <c r="D502" s="300"/>
      <c r="E502" s="300"/>
    </row>
    <row r="503" spans="1:5" ht="15">
      <c r="A503" s="300"/>
      <c r="B503" s="300"/>
      <c r="C503" s="300"/>
      <c r="D503" s="300"/>
      <c r="E503" s="300"/>
    </row>
    <row r="504" spans="1:5" ht="15">
      <c r="A504" s="300"/>
      <c r="B504" s="300"/>
      <c r="C504" s="300"/>
      <c r="D504" s="300"/>
      <c r="E504" s="300"/>
    </row>
    <row r="505" spans="1:5" ht="15">
      <c r="A505" s="300"/>
      <c r="B505" s="300"/>
      <c r="C505" s="300"/>
      <c r="D505" s="300"/>
      <c r="E505" s="300"/>
    </row>
    <row r="506" spans="1:5" ht="15">
      <c r="A506" s="300"/>
      <c r="B506" s="300"/>
      <c r="C506" s="300"/>
      <c r="D506" s="300"/>
      <c r="E506" s="300"/>
    </row>
    <row r="507" spans="1:5" ht="15">
      <c r="A507" s="300"/>
      <c r="B507" s="300"/>
      <c r="C507" s="300"/>
      <c r="D507" s="300"/>
      <c r="E507" s="300"/>
    </row>
    <row r="508" spans="1:5" ht="15">
      <c r="A508" s="300"/>
      <c r="B508" s="300"/>
      <c r="C508" s="300"/>
      <c r="D508" s="300"/>
      <c r="E508" s="300"/>
    </row>
    <row r="509" spans="1:5" ht="15">
      <c r="A509" s="300"/>
      <c r="B509" s="300"/>
      <c r="C509" s="300"/>
      <c r="D509" s="300"/>
      <c r="E509" s="300"/>
    </row>
    <row r="510" spans="1:5" ht="15">
      <c r="A510" s="300"/>
      <c r="B510" s="300"/>
      <c r="C510" s="300"/>
      <c r="D510" s="300"/>
      <c r="E510" s="300"/>
    </row>
    <row r="511" spans="1:5" ht="15">
      <c r="A511" s="300"/>
      <c r="B511" s="300"/>
      <c r="C511" s="300"/>
      <c r="D511" s="300"/>
      <c r="E511" s="300"/>
    </row>
    <row r="512" spans="1:5" ht="15">
      <c r="A512" s="300"/>
      <c r="B512" s="300"/>
      <c r="C512" s="300"/>
      <c r="D512" s="300"/>
      <c r="E512" s="300"/>
    </row>
    <row r="513" spans="1:5" ht="15">
      <c r="A513" s="300"/>
      <c r="B513" s="300"/>
      <c r="C513" s="300"/>
      <c r="D513" s="300"/>
      <c r="E513" s="300"/>
    </row>
    <row r="514" spans="1:5" ht="15">
      <c r="A514" s="300"/>
      <c r="B514" s="300"/>
      <c r="C514" s="300"/>
      <c r="D514" s="300"/>
      <c r="E514" s="300"/>
    </row>
    <row r="515" spans="1:5" ht="15">
      <c r="A515" s="300"/>
      <c r="B515" s="300"/>
      <c r="C515" s="300"/>
      <c r="D515" s="300"/>
      <c r="E515" s="300"/>
    </row>
    <row r="516" spans="1:5" ht="15">
      <c r="A516" s="300"/>
      <c r="B516" s="300"/>
      <c r="C516" s="300"/>
      <c r="D516" s="300"/>
      <c r="E516" s="300"/>
    </row>
    <row r="517" spans="1:5" ht="15">
      <c r="A517" s="300"/>
      <c r="B517" s="300"/>
      <c r="C517" s="300"/>
      <c r="D517" s="300"/>
      <c r="E517" s="300"/>
    </row>
    <row r="518" spans="1:5" ht="15">
      <c r="A518" s="300"/>
      <c r="B518" s="300"/>
      <c r="C518" s="300"/>
      <c r="D518" s="300"/>
      <c r="E518" s="300"/>
    </row>
    <row r="519" spans="1:5" ht="15">
      <c r="A519" s="300"/>
      <c r="B519" s="300"/>
      <c r="C519" s="300"/>
      <c r="D519" s="300"/>
      <c r="E519" s="300"/>
    </row>
    <row r="520" spans="1:5" ht="15">
      <c r="A520" s="300"/>
      <c r="B520" s="300"/>
      <c r="C520" s="300"/>
      <c r="D520" s="300"/>
      <c r="E520" s="300"/>
    </row>
    <row r="521" spans="1:5" ht="15">
      <c r="A521" s="300"/>
      <c r="B521" s="300"/>
      <c r="C521" s="300"/>
      <c r="D521" s="300"/>
      <c r="E521" s="300"/>
    </row>
    <row r="522" spans="1:5" ht="15">
      <c r="A522" s="300"/>
      <c r="B522" s="300"/>
      <c r="C522" s="300"/>
      <c r="D522" s="300"/>
      <c r="E522" s="300"/>
    </row>
    <row r="523" spans="1:5" ht="15">
      <c r="A523" s="300"/>
      <c r="B523" s="300"/>
      <c r="C523" s="300"/>
      <c r="D523" s="300"/>
      <c r="E523" s="300"/>
    </row>
    <row r="524" spans="1:5" ht="15">
      <c r="A524" s="300"/>
      <c r="B524" s="300"/>
      <c r="C524" s="300"/>
      <c r="D524" s="300"/>
      <c r="E524" s="300"/>
    </row>
    <row r="525" spans="1:5" ht="15">
      <c r="A525" s="300"/>
      <c r="B525" s="300"/>
      <c r="C525" s="300"/>
      <c r="D525" s="300"/>
      <c r="E525" s="300"/>
    </row>
    <row r="526" spans="1:5" ht="15">
      <c r="A526" s="300"/>
      <c r="B526" s="300"/>
      <c r="C526" s="300"/>
      <c r="D526" s="300"/>
      <c r="E526" s="300"/>
    </row>
    <row r="527" spans="1:5" ht="15">
      <c r="A527" s="300"/>
      <c r="B527" s="300"/>
      <c r="C527" s="300"/>
      <c r="D527" s="300"/>
      <c r="E527" s="300"/>
    </row>
    <row r="528" spans="1:5" ht="15">
      <c r="A528" s="300"/>
      <c r="B528" s="300"/>
      <c r="C528" s="300"/>
      <c r="D528" s="300"/>
      <c r="E528" s="300"/>
    </row>
    <row r="529" spans="1:5" ht="15">
      <c r="A529" s="300"/>
      <c r="B529" s="300"/>
      <c r="C529" s="300"/>
      <c r="D529" s="300"/>
      <c r="E529" s="300"/>
    </row>
    <row r="530" spans="1:5" ht="15">
      <c r="A530" s="300"/>
      <c r="B530" s="300"/>
      <c r="C530" s="300"/>
      <c r="D530" s="300"/>
      <c r="E530" s="300"/>
    </row>
    <row r="531" spans="1:5" ht="15">
      <c r="A531" s="300"/>
      <c r="B531" s="300"/>
      <c r="C531" s="300"/>
      <c r="D531" s="300"/>
      <c r="E531" s="300"/>
    </row>
    <row r="532" spans="1:5" ht="15">
      <c r="A532" s="300"/>
      <c r="B532" s="300"/>
      <c r="C532" s="300"/>
      <c r="D532" s="300"/>
      <c r="E532" s="300"/>
    </row>
    <row r="533" spans="1:5" ht="15">
      <c r="A533" s="300"/>
      <c r="B533" s="300"/>
      <c r="C533" s="300"/>
      <c r="D533" s="300"/>
      <c r="E533" s="300"/>
    </row>
    <row r="534" spans="1:5" ht="15">
      <c r="A534" s="300"/>
      <c r="B534" s="300"/>
      <c r="C534" s="300"/>
      <c r="D534" s="300"/>
      <c r="E534" s="300"/>
    </row>
    <row r="535" spans="1:5" ht="15">
      <c r="A535" s="300"/>
      <c r="B535" s="300"/>
      <c r="C535" s="300"/>
      <c r="D535" s="300"/>
      <c r="E535" s="300"/>
    </row>
    <row r="536" spans="1:5" ht="15">
      <c r="A536" s="300"/>
      <c r="B536" s="300"/>
      <c r="C536" s="300"/>
      <c r="D536" s="300"/>
      <c r="E536" s="300"/>
    </row>
    <row r="537" spans="1:5" ht="15">
      <c r="A537" s="300"/>
      <c r="B537" s="300"/>
      <c r="C537" s="300"/>
      <c r="D537" s="300"/>
      <c r="E537" s="300"/>
    </row>
    <row r="538" spans="1:5" ht="15">
      <c r="A538" s="300"/>
      <c r="B538" s="300"/>
      <c r="C538" s="300"/>
      <c r="D538" s="300"/>
      <c r="E538" s="300"/>
    </row>
    <row r="539" spans="1:5" ht="15">
      <c r="A539" s="300"/>
      <c r="B539" s="300"/>
      <c r="C539" s="300"/>
      <c r="D539" s="300"/>
      <c r="E539" s="300"/>
    </row>
    <row r="540" spans="1:5" ht="15">
      <c r="A540" s="300"/>
      <c r="B540" s="300"/>
      <c r="C540" s="300"/>
      <c r="D540" s="300"/>
      <c r="E540" s="300"/>
    </row>
    <row r="541" spans="1:5" ht="15">
      <c r="A541" s="300"/>
      <c r="B541" s="300"/>
      <c r="C541" s="300"/>
      <c r="D541" s="300"/>
      <c r="E541" s="300"/>
    </row>
    <row r="542" spans="1:5" ht="15">
      <c r="A542" s="300"/>
      <c r="B542" s="300"/>
      <c r="C542" s="300"/>
      <c r="D542" s="300"/>
      <c r="E542" s="300"/>
    </row>
    <row r="543" spans="1:5" ht="15">
      <c r="A543" s="300"/>
      <c r="B543" s="300"/>
      <c r="C543" s="300"/>
      <c r="D543" s="300"/>
      <c r="E543" s="300"/>
    </row>
    <row r="544" spans="1:5" ht="15">
      <c r="A544" s="300"/>
      <c r="B544" s="300"/>
      <c r="C544" s="300"/>
      <c r="D544" s="300"/>
      <c r="E544" s="300"/>
    </row>
    <row r="545" spans="1:5" ht="15">
      <c r="A545" s="300"/>
      <c r="B545" s="300"/>
      <c r="C545" s="300"/>
      <c r="D545" s="300"/>
      <c r="E545" s="300"/>
    </row>
    <row r="546" spans="1:5" ht="15">
      <c r="A546" s="300"/>
      <c r="B546" s="300"/>
      <c r="C546" s="300"/>
      <c r="D546" s="300"/>
      <c r="E546" s="300"/>
    </row>
    <row r="547" spans="1:5" ht="15">
      <c r="A547" s="300"/>
      <c r="B547" s="300"/>
      <c r="C547" s="300"/>
      <c r="D547" s="300"/>
      <c r="E547" s="300"/>
    </row>
    <row r="548" spans="1:5" ht="15">
      <c r="A548" s="300"/>
      <c r="B548" s="300"/>
      <c r="C548" s="300"/>
      <c r="D548" s="300"/>
      <c r="E548" s="300"/>
    </row>
    <row r="549" spans="1:5" ht="15">
      <c r="A549" s="300"/>
      <c r="B549" s="300"/>
      <c r="C549" s="300"/>
      <c r="D549" s="300"/>
      <c r="E549" s="300"/>
    </row>
    <row r="550" spans="1:5" ht="15">
      <c r="A550" s="300"/>
      <c r="B550" s="300"/>
      <c r="C550" s="300"/>
      <c r="D550" s="300"/>
      <c r="E550" s="300"/>
    </row>
    <row r="551" spans="1:5" ht="15">
      <c r="A551" s="300"/>
      <c r="B551" s="300"/>
      <c r="C551" s="300"/>
      <c r="D551" s="300"/>
      <c r="E551" s="300"/>
    </row>
    <row r="552" spans="1:5" ht="15">
      <c r="A552" s="300"/>
      <c r="B552" s="300"/>
      <c r="C552" s="300"/>
      <c r="D552" s="300"/>
      <c r="E552" s="300"/>
    </row>
    <row r="553" spans="1:5" ht="15">
      <c r="A553" s="300"/>
      <c r="B553" s="300"/>
      <c r="C553" s="300"/>
      <c r="D553" s="300"/>
      <c r="E553" s="300"/>
    </row>
    <row r="554" spans="1:5" ht="15">
      <c r="A554" s="300"/>
      <c r="B554" s="300"/>
      <c r="C554" s="300"/>
      <c r="D554" s="300"/>
      <c r="E554" s="300"/>
    </row>
    <row r="555" spans="1:5" ht="15">
      <c r="A555" s="300"/>
      <c r="B555" s="300"/>
      <c r="C555" s="300"/>
      <c r="D555" s="300"/>
      <c r="E555" s="300"/>
    </row>
    <row r="556" spans="1:5" ht="15">
      <c r="A556" s="300"/>
      <c r="B556" s="300"/>
      <c r="C556" s="300"/>
      <c r="D556" s="300"/>
      <c r="E556" s="300"/>
    </row>
    <row r="557" spans="1:5" ht="15">
      <c r="A557" s="300"/>
      <c r="B557" s="300"/>
      <c r="C557" s="300"/>
      <c r="D557" s="300"/>
      <c r="E557" s="300"/>
    </row>
    <row r="558" spans="1:5" ht="15">
      <c r="A558" s="300"/>
      <c r="B558" s="300"/>
      <c r="C558" s="300"/>
      <c r="D558" s="300"/>
      <c r="E558" s="300"/>
    </row>
    <row r="559" spans="1:5" ht="15">
      <c r="A559" s="300"/>
      <c r="B559" s="300"/>
      <c r="C559" s="300"/>
      <c r="D559" s="300"/>
      <c r="E559" s="300"/>
    </row>
    <row r="560" spans="1:5" ht="15">
      <c r="A560" s="300"/>
      <c r="B560" s="300"/>
      <c r="C560" s="300"/>
      <c r="D560" s="300"/>
      <c r="E560" s="300"/>
    </row>
    <row r="561" spans="1:5" ht="15">
      <c r="A561" s="300"/>
      <c r="B561" s="300"/>
      <c r="C561" s="300"/>
      <c r="D561" s="300"/>
      <c r="E561" s="300"/>
    </row>
    <row r="562" spans="1:5" ht="15">
      <c r="A562" s="300"/>
      <c r="B562" s="300"/>
      <c r="C562" s="300"/>
      <c r="D562" s="300"/>
      <c r="E562" s="300"/>
    </row>
    <row r="563" spans="1:5" ht="15">
      <c r="A563" s="300"/>
      <c r="B563" s="300"/>
      <c r="C563" s="300"/>
      <c r="D563" s="300"/>
      <c r="E563" s="300"/>
    </row>
    <row r="564" spans="1:5" ht="15">
      <c r="A564" s="300"/>
      <c r="B564" s="300"/>
      <c r="C564" s="300"/>
      <c r="D564" s="300"/>
      <c r="E564" s="300"/>
    </row>
    <row r="565" spans="1:5" ht="15">
      <c r="A565" s="300"/>
      <c r="B565" s="300"/>
      <c r="C565" s="300"/>
      <c r="D565" s="300"/>
      <c r="E565" s="300"/>
    </row>
    <row r="566" spans="1:5" ht="15">
      <c r="A566" s="300"/>
      <c r="B566" s="300"/>
      <c r="C566" s="300"/>
      <c r="D566" s="300"/>
      <c r="E566" s="300"/>
    </row>
    <row r="567" spans="1:5" ht="15">
      <c r="A567" s="300"/>
      <c r="B567" s="300"/>
      <c r="C567" s="300"/>
      <c r="D567" s="300"/>
      <c r="E567" s="300"/>
    </row>
    <row r="568" spans="1:5" ht="15">
      <c r="A568" s="300"/>
      <c r="B568" s="300"/>
      <c r="C568" s="300"/>
      <c r="D568" s="300"/>
      <c r="E568" s="300"/>
    </row>
    <row r="569" spans="1:5" ht="15">
      <c r="A569" s="300"/>
      <c r="B569" s="300"/>
      <c r="C569" s="300"/>
      <c r="D569" s="300"/>
      <c r="E569" s="300"/>
    </row>
    <row r="570" spans="1:5" ht="15">
      <c r="A570" s="300"/>
      <c r="B570" s="300"/>
      <c r="C570" s="300"/>
      <c r="D570" s="300"/>
      <c r="E570" s="300"/>
    </row>
    <row r="571" spans="1:5" ht="15">
      <c r="A571" s="300"/>
      <c r="B571" s="300"/>
      <c r="C571" s="300"/>
      <c r="D571" s="300"/>
      <c r="E571" s="300"/>
    </row>
    <row r="572" spans="1:5" ht="15">
      <c r="A572" s="300"/>
      <c r="B572" s="300"/>
      <c r="C572" s="300"/>
      <c r="D572" s="300"/>
      <c r="E572" s="300"/>
    </row>
    <row r="573" spans="1:5" ht="15">
      <c r="A573" s="300"/>
      <c r="B573" s="300"/>
      <c r="C573" s="300"/>
      <c r="D573" s="300"/>
      <c r="E573" s="300"/>
    </row>
    <row r="574" spans="1:5" ht="15">
      <c r="A574" s="300"/>
      <c r="B574" s="300"/>
      <c r="C574" s="300"/>
      <c r="D574" s="300"/>
      <c r="E574" s="300"/>
    </row>
    <row r="575" spans="1:5" ht="15">
      <c r="A575" s="300"/>
      <c r="B575" s="300"/>
      <c r="C575" s="300"/>
      <c r="D575" s="300"/>
      <c r="E575" s="300"/>
    </row>
    <row r="576" spans="1:5" ht="15">
      <c r="A576" s="300"/>
      <c r="B576" s="300"/>
      <c r="C576" s="300"/>
      <c r="D576" s="300"/>
      <c r="E576" s="300"/>
    </row>
    <row r="577" spans="1:5" ht="15">
      <c r="A577" s="300"/>
      <c r="B577" s="300"/>
      <c r="C577" s="300"/>
      <c r="D577" s="300"/>
      <c r="E577" s="300"/>
    </row>
    <row r="578" spans="1:5" ht="15">
      <c r="A578" s="300"/>
      <c r="B578" s="300"/>
      <c r="C578" s="300"/>
      <c r="D578" s="300"/>
      <c r="E578" s="300"/>
    </row>
    <row r="579" spans="1:5" ht="15">
      <c r="A579" s="300"/>
      <c r="B579" s="300"/>
      <c r="C579" s="300"/>
      <c r="D579" s="300"/>
      <c r="E579" s="300"/>
    </row>
    <row r="580" spans="1:5" ht="15">
      <c r="A580" s="300"/>
      <c r="B580" s="300"/>
      <c r="C580" s="300"/>
      <c r="D580" s="300"/>
      <c r="E580" s="300"/>
    </row>
    <row r="581" spans="1:5" ht="15">
      <c r="A581" s="300"/>
      <c r="B581" s="300"/>
      <c r="C581" s="300"/>
      <c r="D581" s="300"/>
      <c r="E581" s="300"/>
    </row>
    <row r="582" spans="1:5" ht="15">
      <c r="A582" s="300"/>
      <c r="B582" s="300"/>
      <c r="C582" s="300"/>
      <c r="D582" s="300"/>
      <c r="E582" s="300"/>
    </row>
    <row r="583" spans="1:5" ht="15">
      <c r="A583" s="300"/>
      <c r="B583" s="300"/>
      <c r="C583" s="300"/>
      <c r="D583" s="300"/>
      <c r="E583" s="300"/>
    </row>
    <row r="584" spans="1:5" ht="15">
      <c r="A584" s="300"/>
      <c r="B584" s="300"/>
      <c r="C584" s="300"/>
      <c r="D584" s="300"/>
      <c r="E584" s="300"/>
    </row>
    <row r="585" spans="1:5" ht="15">
      <c r="A585" s="300"/>
      <c r="B585" s="300"/>
      <c r="C585" s="300"/>
      <c r="D585" s="300"/>
      <c r="E585" s="300"/>
    </row>
    <row r="586" spans="1:5" ht="15">
      <c r="A586" s="300"/>
      <c r="B586" s="300"/>
      <c r="C586" s="300"/>
      <c r="D586" s="300"/>
      <c r="E586" s="300"/>
    </row>
    <row r="587" spans="1:5" ht="15">
      <c r="A587" s="300"/>
      <c r="B587" s="300"/>
      <c r="C587" s="300"/>
      <c r="D587" s="300"/>
      <c r="E587" s="300"/>
    </row>
    <row r="588" spans="1:5" ht="15">
      <c r="A588" s="300"/>
      <c r="B588" s="300"/>
      <c r="C588" s="300"/>
      <c r="D588" s="300"/>
      <c r="E588" s="300"/>
    </row>
    <row r="589" spans="1:5" ht="15">
      <c r="A589" s="300"/>
      <c r="B589" s="300"/>
      <c r="C589" s="300"/>
      <c r="D589" s="300"/>
      <c r="E589" s="300"/>
    </row>
    <row r="590" spans="1:5" ht="15">
      <c r="A590" s="300"/>
      <c r="B590" s="300"/>
      <c r="C590" s="300"/>
      <c r="D590" s="300"/>
      <c r="E590" s="300"/>
    </row>
    <row r="591" spans="1:5" ht="15">
      <c r="A591" s="300"/>
      <c r="B591" s="300"/>
      <c r="C591" s="300"/>
      <c r="D591" s="300"/>
      <c r="E591" s="300"/>
    </row>
    <row r="592" spans="1:5" ht="15">
      <c r="A592" s="300"/>
      <c r="B592" s="300"/>
      <c r="C592" s="300"/>
      <c r="D592" s="300"/>
      <c r="E592" s="300"/>
    </row>
    <row r="593" spans="1:5" ht="15">
      <c r="A593" s="300"/>
      <c r="B593" s="300"/>
      <c r="C593" s="300"/>
      <c r="D593" s="300"/>
      <c r="E593" s="300"/>
    </row>
    <row r="594" spans="1:5" ht="15">
      <c r="A594" s="300"/>
      <c r="B594" s="300"/>
      <c r="C594" s="300"/>
      <c r="D594" s="300"/>
      <c r="E594" s="300"/>
    </row>
    <row r="595" spans="1:5" ht="15">
      <c r="A595" s="300"/>
      <c r="B595" s="300"/>
      <c r="C595" s="300"/>
      <c r="D595" s="300"/>
      <c r="E595" s="300"/>
    </row>
    <row r="596" spans="1:5" ht="15">
      <c r="A596" s="300"/>
      <c r="B596" s="300"/>
      <c r="C596" s="300"/>
      <c r="D596" s="300"/>
      <c r="E596" s="300"/>
    </row>
    <row r="597" spans="1:5" ht="15">
      <c r="A597" s="300"/>
      <c r="B597" s="300"/>
      <c r="C597" s="300"/>
      <c r="D597" s="300"/>
      <c r="E597" s="300"/>
    </row>
    <row r="598" spans="1:5" ht="15">
      <c r="A598" s="300"/>
      <c r="B598" s="300"/>
      <c r="C598" s="300"/>
      <c r="D598" s="300"/>
      <c r="E598" s="300"/>
    </row>
    <row r="599" spans="1:5" ht="15">
      <c r="A599" s="300"/>
      <c r="B599" s="300"/>
      <c r="C599" s="300"/>
      <c r="D599" s="300"/>
      <c r="E599" s="300"/>
    </row>
    <row r="600" spans="1:5" ht="15">
      <c r="A600" s="300"/>
      <c r="B600" s="300"/>
      <c r="C600" s="300"/>
      <c r="D600" s="300"/>
      <c r="E600" s="300"/>
    </row>
    <row r="601" spans="1:5" ht="15">
      <c r="A601" s="300"/>
      <c r="B601" s="300"/>
      <c r="C601" s="300"/>
      <c r="D601" s="300"/>
      <c r="E601" s="300"/>
    </row>
    <row r="602" spans="1:5" ht="15">
      <c r="A602" s="300"/>
      <c r="B602" s="300"/>
      <c r="C602" s="300"/>
      <c r="D602" s="300"/>
      <c r="E602" s="300"/>
    </row>
    <row r="603" spans="1:5" ht="15">
      <c r="A603" s="300"/>
      <c r="B603" s="300"/>
      <c r="C603" s="300"/>
      <c r="D603" s="300"/>
      <c r="E603" s="300"/>
    </row>
    <row r="604" spans="1:5" ht="15">
      <c r="A604" s="300"/>
      <c r="B604" s="300"/>
      <c r="C604" s="300"/>
      <c r="D604" s="300"/>
      <c r="E604" s="300"/>
    </row>
    <row r="605" spans="1:5" ht="15">
      <c r="A605" s="300"/>
      <c r="B605" s="300"/>
      <c r="C605" s="300"/>
      <c r="D605" s="300"/>
      <c r="E605" s="300"/>
    </row>
    <row r="606" spans="1:5" ht="15">
      <c r="A606" s="300"/>
      <c r="B606" s="300"/>
      <c r="C606" s="300"/>
      <c r="D606" s="300"/>
      <c r="E606" s="300"/>
    </row>
    <row r="607" spans="1:5" ht="15">
      <c r="A607" s="300"/>
      <c r="B607" s="300"/>
      <c r="C607" s="300"/>
      <c r="D607" s="300"/>
      <c r="E607" s="300"/>
    </row>
    <row r="608" spans="1:5" ht="15">
      <c r="A608" s="300"/>
      <c r="B608" s="300"/>
      <c r="C608" s="300"/>
      <c r="D608" s="300"/>
      <c r="E608" s="300"/>
    </row>
    <row r="609" spans="1:5" ht="15">
      <c r="A609" s="300"/>
      <c r="B609" s="300"/>
      <c r="C609" s="300"/>
      <c r="D609" s="300"/>
      <c r="E609" s="300"/>
    </row>
    <row r="610" spans="1:5" ht="15">
      <c r="A610" s="300"/>
      <c r="B610" s="300"/>
      <c r="C610" s="300"/>
      <c r="D610" s="300"/>
      <c r="E610" s="300"/>
    </row>
    <row r="611" spans="1:5" ht="15">
      <c r="A611" s="300"/>
      <c r="B611" s="300"/>
      <c r="C611" s="300"/>
      <c r="D611" s="300"/>
      <c r="E611" s="300"/>
    </row>
    <row r="612" spans="1:5" ht="15">
      <c r="A612" s="300"/>
      <c r="B612" s="300"/>
      <c r="C612" s="300"/>
      <c r="D612" s="300"/>
      <c r="E612" s="300"/>
    </row>
    <row r="613" spans="1:5" ht="15">
      <c r="A613" s="300"/>
      <c r="B613" s="300"/>
      <c r="C613" s="300"/>
      <c r="D613" s="300"/>
      <c r="E613" s="300"/>
    </row>
    <row r="614" spans="1:5" ht="15">
      <c r="A614" s="300"/>
      <c r="B614" s="300"/>
      <c r="C614" s="300"/>
      <c r="D614" s="300"/>
      <c r="E614" s="300"/>
    </row>
    <row r="615" spans="1:5" ht="15">
      <c r="A615" s="300"/>
      <c r="B615" s="300"/>
      <c r="C615" s="300"/>
      <c r="D615" s="300"/>
      <c r="E615" s="300"/>
    </row>
    <row r="616" spans="1:5" ht="15">
      <c r="A616" s="300"/>
      <c r="B616" s="300"/>
      <c r="C616" s="300"/>
      <c r="D616" s="300"/>
      <c r="E616" s="300"/>
    </row>
    <row r="617" spans="1:5" ht="15">
      <c r="A617" s="300"/>
      <c r="B617" s="300"/>
      <c r="C617" s="300"/>
      <c r="D617" s="300"/>
      <c r="E617" s="300"/>
    </row>
    <row r="618" spans="1:5" ht="15">
      <c r="A618" s="300"/>
      <c r="B618" s="300"/>
      <c r="C618" s="300"/>
      <c r="D618" s="300"/>
      <c r="E618" s="300"/>
    </row>
    <row r="619" spans="1:5" ht="15">
      <c r="A619" s="300"/>
      <c r="B619" s="300"/>
      <c r="C619" s="300"/>
      <c r="D619" s="300"/>
      <c r="E619" s="300"/>
    </row>
    <row r="620" spans="1:5" ht="15">
      <c r="A620" s="300"/>
      <c r="B620" s="300"/>
      <c r="C620" s="300"/>
      <c r="D620" s="300"/>
      <c r="E620" s="300"/>
    </row>
    <row r="621" spans="1:5" ht="15">
      <c r="A621" s="300"/>
      <c r="B621" s="300"/>
      <c r="C621" s="300"/>
      <c r="D621" s="300"/>
      <c r="E621" s="300"/>
    </row>
    <row r="622" spans="1:5" ht="15">
      <c r="A622" s="300"/>
      <c r="B622" s="300"/>
      <c r="C622" s="300"/>
      <c r="D622" s="300"/>
      <c r="E622" s="300"/>
    </row>
    <row r="623" spans="1:5" ht="15">
      <c r="A623" s="300"/>
      <c r="B623" s="300"/>
      <c r="C623" s="300"/>
      <c r="D623" s="300"/>
      <c r="E623" s="300"/>
    </row>
    <row r="624" spans="1:5" ht="15">
      <c r="A624" s="300"/>
      <c r="B624" s="300"/>
      <c r="C624" s="300"/>
      <c r="D624" s="300"/>
      <c r="E624" s="300"/>
    </row>
    <row r="625" spans="1:5" ht="15">
      <c r="A625" s="300"/>
      <c r="B625" s="300"/>
      <c r="C625" s="300"/>
      <c r="D625" s="300"/>
      <c r="E625" s="300"/>
    </row>
    <row r="626" spans="1:5" ht="15">
      <c r="A626" s="300"/>
      <c r="B626" s="300"/>
      <c r="C626" s="300"/>
      <c r="D626" s="300"/>
      <c r="E626" s="300"/>
    </row>
    <row r="627" spans="1:5" ht="15">
      <c r="A627" s="300"/>
      <c r="B627" s="300"/>
      <c r="C627" s="300"/>
      <c r="D627" s="300"/>
      <c r="E627" s="300"/>
    </row>
    <row r="628" spans="1:5" ht="15">
      <c r="A628" s="300"/>
      <c r="B628" s="300"/>
      <c r="C628" s="300"/>
      <c r="D628" s="300"/>
      <c r="E628" s="300"/>
    </row>
    <row r="629" spans="1:5" ht="15">
      <c r="A629" s="300"/>
      <c r="B629" s="300"/>
      <c r="C629" s="300"/>
      <c r="D629" s="300"/>
      <c r="E629" s="300"/>
    </row>
    <row r="630" spans="1:5" ht="15">
      <c r="A630" s="300"/>
      <c r="B630" s="300"/>
      <c r="C630" s="300"/>
      <c r="D630" s="300"/>
      <c r="E630" s="300"/>
    </row>
    <row r="631" spans="1:5" ht="15">
      <c r="A631" s="300"/>
      <c r="B631" s="300"/>
      <c r="C631" s="300"/>
      <c r="D631" s="300"/>
      <c r="E631" s="300"/>
    </row>
    <row r="632" spans="1:5" ht="15">
      <c r="A632" s="300"/>
      <c r="B632" s="300"/>
      <c r="C632" s="300"/>
      <c r="D632" s="300"/>
      <c r="E632" s="300"/>
    </row>
    <row r="633" spans="1:5" ht="15">
      <c r="A633" s="300"/>
      <c r="B633" s="300"/>
      <c r="C633" s="300"/>
      <c r="D633" s="300"/>
      <c r="E633" s="300"/>
    </row>
    <row r="634" spans="1:5" ht="15">
      <c r="A634" s="300"/>
      <c r="B634" s="300"/>
      <c r="C634" s="300"/>
      <c r="D634" s="300"/>
      <c r="E634" s="300"/>
    </row>
    <row r="635" spans="1:5" ht="15">
      <c r="A635" s="300"/>
      <c r="B635" s="300"/>
      <c r="C635" s="300"/>
      <c r="D635" s="300"/>
      <c r="E635" s="300"/>
    </row>
    <row r="636" spans="1:5" ht="15">
      <c r="A636" s="300"/>
      <c r="B636" s="300"/>
      <c r="C636" s="300"/>
      <c r="D636" s="300"/>
      <c r="E636" s="300"/>
    </row>
    <row r="637" spans="1:5" ht="15">
      <c r="A637" s="300"/>
      <c r="B637" s="300"/>
      <c r="C637" s="300"/>
      <c r="D637" s="300"/>
      <c r="E637" s="300"/>
    </row>
    <row r="638" spans="1:5" ht="15">
      <c r="A638" s="300"/>
      <c r="B638" s="300"/>
      <c r="C638" s="300"/>
      <c r="D638" s="300"/>
      <c r="E638" s="300"/>
    </row>
    <row r="639" spans="1:5" ht="15">
      <c r="A639" s="300"/>
      <c r="B639" s="300"/>
      <c r="C639" s="300"/>
      <c r="D639" s="300"/>
      <c r="E639" s="300"/>
    </row>
    <row r="640" spans="1:5" ht="15">
      <c r="A640" s="300"/>
      <c r="B640" s="300"/>
      <c r="C640" s="300"/>
      <c r="D640" s="300"/>
      <c r="E640" s="300"/>
    </row>
    <row r="641" spans="1:5" ht="15">
      <c r="A641" s="300"/>
      <c r="B641" s="300"/>
      <c r="C641" s="300"/>
      <c r="D641" s="300"/>
      <c r="E641" s="300"/>
    </row>
    <row r="642" spans="1:5" ht="15">
      <c r="A642" s="300"/>
      <c r="B642" s="300"/>
      <c r="C642" s="300"/>
      <c r="D642" s="300"/>
      <c r="E642" s="300"/>
    </row>
    <row r="643" spans="1:5" ht="15">
      <c r="A643" s="300"/>
      <c r="B643" s="300"/>
      <c r="C643" s="300"/>
      <c r="D643" s="300"/>
      <c r="E643" s="300"/>
    </row>
    <row r="644" spans="1:5" ht="15">
      <c r="A644" s="300"/>
      <c r="B644" s="300"/>
      <c r="C644" s="300"/>
      <c r="D644" s="300"/>
      <c r="E644" s="300"/>
    </row>
    <row r="645" spans="1:5" ht="15">
      <c r="A645" s="300"/>
      <c r="B645" s="300"/>
      <c r="C645" s="300"/>
      <c r="D645" s="300"/>
      <c r="E645" s="300"/>
    </row>
    <row r="646" spans="1:5" ht="15">
      <c r="A646" s="300"/>
      <c r="B646" s="300"/>
      <c r="C646" s="300"/>
      <c r="D646" s="300"/>
      <c r="E646" s="300"/>
    </row>
    <row r="647" spans="1:5" ht="15">
      <c r="A647" s="300"/>
      <c r="B647" s="300"/>
      <c r="C647" s="300"/>
      <c r="D647" s="300"/>
      <c r="E647" s="300"/>
    </row>
    <row r="648" spans="1:5" ht="15">
      <c r="A648" s="300"/>
      <c r="B648" s="300"/>
      <c r="C648" s="300"/>
      <c r="D648" s="300"/>
      <c r="E648" s="300"/>
    </row>
    <row r="649" spans="1:5" ht="15">
      <c r="A649" s="300"/>
      <c r="B649" s="300"/>
      <c r="C649" s="300"/>
      <c r="D649" s="300"/>
      <c r="E649" s="300"/>
    </row>
    <row r="650" spans="1:5" ht="15">
      <c r="A650" s="300"/>
      <c r="B650" s="300"/>
      <c r="C650" s="300"/>
      <c r="D650" s="300"/>
      <c r="E650" s="300"/>
    </row>
    <row r="651" spans="1:5" ht="15">
      <c r="A651" s="300"/>
      <c r="B651" s="300"/>
      <c r="C651" s="300"/>
      <c r="D651" s="300"/>
      <c r="E651" s="300"/>
    </row>
    <row r="652" spans="1:5" ht="15">
      <c r="A652" s="300"/>
      <c r="B652" s="300"/>
      <c r="C652" s="300"/>
      <c r="D652" s="300"/>
      <c r="E652" s="300"/>
    </row>
    <row r="653" spans="1:5" ht="15">
      <c r="A653" s="300"/>
      <c r="B653" s="300"/>
      <c r="C653" s="300"/>
      <c r="D653" s="300"/>
      <c r="E653" s="300"/>
    </row>
    <row r="654" spans="1:5" ht="15">
      <c r="A654" s="300"/>
      <c r="B654" s="300"/>
      <c r="C654" s="300"/>
      <c r="D654" s="300"/>
      <c r="E654" s="300"/>
    </row>
    <row r="655" spans="1:5" ht="15">
      <c r="A655" s="300"/>
      <c r="B655" s="300"/>
      <c r="C655" s="300"/>
      <c r="D655" s="300"/>
      <c r="E655" s="300"/>
    </row>
    <row r="656" spans="1:5" ht="15">
      <c r="A656" s="300"/>
      <c r="B656" s="300"/>
      <c r="C656" s="300"/>
      <c r="D656" s="300"/>
      <c r="E656" s="300"/>
    </row>
    <row r="657" spans="1:5" ht="15">
      <c r="A657" s="300"/>
      <c r="B657" s="300"/>
      <c r="C657" s="300"/>
      <c r="D657" s="300"/>
      <c r="E657" s="300"/>
    </row>
    <row r="658" spans="1:5" ht="15">
      <c r="A658" s="300"/>
      <c r="B658" s="300"/>
      <c r="C658" s="300"/>
      <c r="D658" s="300"/>
      <c r="E658" s="300"/>
    </row>
    <row r="659" spans="1:5" ht="15">
      <c r="A659" s="300"/>
      <c r="B659" s="300"/>
      <c r="C659" s="300"/>
      <c r="D659" s="300"/>
      <c r="E659" s="300"/>
    </row>
    <row r="660" spans="1:5" ht="15">
      <c r="A660" s="300"/>
      <c r="B660" s="300"/>
      <c r="C660" s="300"/>
      <c r="D660" s="300"/>
      <c r="E660" s="300"/>
    </row>
    <row r="661" spans="1:5" ht="15">
      <c r="A661" s="300"/>
      <c r="B661" s="300"/>
      <c r="C661" s="300"/>
      <c r="D661" s="300"/>
      <c r="E661" s="300"/>
    </row>
    <row r="662" spans="1:5" ht="15">
      <c r="A662" s="300"/>
      <c r="B662" s="300"/>
      <c r="C662" s="300"/>
      <c r="D662" s="300"/>
      <c r="E662" s="300"/>
    </row>
    <row r="663" spans="1:5" ht="15">
      <c r="A663" s="300"/>
      <c r="B663" s="300"/>
      <c r="C663" s="300"/>
      <c r="D663" s="300"/>
      <c r="E663" s="300"/>
    </row>
    <row r="664" spans="1:5" ht="15">
      <c r="A664" s="300"/>
      <c r="B664" s="300"/>
      <c r="C664" s="300"/>
      <c r="D664" s="300"/>
      <c r="E664" s="300"/>
    </row>
    <row r="665" spans="1:5" ht="15">
      <c r="A665" s="300"/>
      <c r="B665" s="300"/>
      <c r="C665" s="300"/>
      <c r="D665" s="300"/>
      <c r="E665" s="300"/>
    </row>
    <row r="666" spans="1:5" ht="15">
      <c r="A666" s="300"/>
      <c r="B666" s="300"/>
      <c r="C666" s="300"/>
      <c r="D666" s="300"/>
      <c r="E666" s="300"/>
    </row>
    <row r="667" spans="1:5" ht="15">
      <c r="A667" s="300"/>
      <c r="B667" s="300"/>
      <c r="C667" s="300"/>
      <c r="D667" s="300"/>
      <c r="E667" s="300"/>
    </row>
    <row r="668" spans="1:5" ht="15">
      <c r="A668" s="300"/>
      <c r="B668" s="300"/>
      <c r="C668" s="300"/>
      <c r="D668" s="300"/>
      <c r="E668" s="300"/>
    </row>
    <row r="669" spans="1:5" ht="15">
      <c r="A669" s="300"/>
      <c r="B669" s="300"/>
      <c r="C669" s="300"/>
      <c r="D669" s="300"/>
      <c r="E669" s="300"/>
    </row>
    <row r="670" spans="1:5" ht="15">
      <c r="A670" s="300"/>
      <c r="B670" s="300"/>
      <c r="C670" s="300"/>
      <c r="D670" s="300"/>
      <c r="E670" s="300"/>
    </row>
    <row r="671" spans="1:5" ht="15">
      <c r="A671" s="300"/>
      <c r="B671" s="300"/>
      <c r="C671" s="300"/>
      <c r="D671" s="300"/>
      <c r="E671" s="300"/>
    </row>
    <row r="672" spans="1:5" ht="15">
      <c r="A672" s="300"/>
      <c r="B672" s="300"/>
      <c r="C672" s="300"/>
      <c r="D672" s="300"/>
      <c r="E672" s="300"/>
    </row>
    <row r="673" spans="1:5" ht="15">
      <c r="A673" s="300"/>
      <c r="B673" s="300"/>
      <c r="C673" s="300"/>
      <c r="D673" s="300"/>
      <c r="E673" s="300"/>
    </row>
    <row r="674" spans="1:5" ht="15">
      <c r="A674" s="300"/>
      <c r="B674" s="300"/>
      <c r="C674" s="300"/>
      <c r="D674" s="300"/>
      <c r="E674" s="300"/>
    </row>
    <row r="675" spans="1:5" ht="15">
      <c r="A675" s="300"/>
      <c r="B675" s="300"/>
      <c r="C675" s="300"/>
      <c r="D675" s="300"/>
      <c r="E675" s="300"/>
    </row>
    <row r="676" spans="1:5" ht="15">
      <c r="A676" s="300"/>
      <c r="B676" s="300"/>
      <c r="C676" s="300"/>
      <c r="D676" s="300"/>
      <c r="E676" s="300"/>
    </row>
    <row r="677" spans="1:5" ht="15">
      <c r="A677" s="300"/>
      <c r="B677" s="300"/>
      <c r="C677" s="300"/>
      <c r="D677" s="300"/>
      <c r="E677" s="300"/>
    </row>
    <row r="678" spans="1:5" ht="15">
      <c r="A678" s="300"/>
      <c r="B678" s="300"/>
      <c r="C678" s="300"/>
      <c r="D678" s="300"/>
      <c r="E678" s="300"/>
    </row>
    <row r="679" spans="1:5" ht="15">
      <c r="A679" s="300"/>
      <c r="B679" s="300"/>
      <c r="C679" s="300"/>
      <c r="D679" s="300"/>
      <c r="E679" s="300"/>
    </row>
    <row r="680" spans="1:5" ht="15">
      <c r="A680" s="300"/>
      <c r="B680" s="300"/>
      <c r="C680" s="300"/>
      <c r="D680" s="300"/>
      <c r="E680" s="300"/>
    </row>
    <row r="681" spans="1:5" ht="15">
      <c r="A681" s="300"/>
      <c r="B681" s="300"/>
      <c r="C681" s="300"/>
      <c r="D681" s="300"/>
      <c r="E681" s="300"/>
    </row>
    <row r="682" spans="1:5" ht="15">
      <c r="A682" s="300"/>
      <c r="B682" s="300"/>
      <c r="C682" s="300"/>
      <c r="D682" s="300"/>
      <c r="E682" s="300"/>
    </row>
    <row r="683" spans="1:5" ht="15">
      <c r="A683" s="300"/>
      <c r="B683" s="300"/>
      <c r="C683" s="300"/>
      <c r="D683" s="300"/>
      <c r="E683" s="300"/>
    </row>
    <row r="684" spans="1:5" ht="15">
      <c r="A684" s="300"/>
      <c r="B684" s="300"/>
      <c r="C684" s="300"/>
      <c r="D684" s="300"/>
      <c r="E684" s="300"/>
    </row>
    <row r="685" spans="1:5" ht="15">
      <c r="A685" s="300"/>
      <c r="B685" s="300"/>
      <c r="C685" s="300"/>
      <c r="D685" s="300"/>
      <c r="E685" s="300"/>
    </row>
    <row r="686" spans="1:5" ht="15">
      <c r="A686" s="300"/>
      <c r="B686" s="300"/>
      <c r="C686" s="300"/>
      <c r="D686" s="300"/>
      <c r="E686" s="300"/>
    </row>
    <row r="687" spans="1:5" ht="15">
      <c r="A687" s="300"/>
      <c r="B687" s="300"/>
      <c r="C687" s="300"/>
      <c r="D687" s="300"/>
      <c r="E687" s="300"/>
    </row>
    <row r="688" spans="1:5" ht="15">
      <c r="A688" s="300"/>
      <c r="B688" s="300"/>
      <c r="C688" s="300"/>
      <c r="D688" s="300"/>
      <c r="E688" s="300"/>
    </row>
    <row r="689" spans="1:5" ht="15">
      <c r="A689" s="300"/>
      <c r="B689" s="300"/>
      <c r="C689" s="300"/>
      <c r="D689" s="300"/>
      <c r="E689" s="300"/>
    </row>
    <row r="690" spans="1:5" ht="15">
      <c r="A690" s="300"/>
      <c r="B690" s="300"/>
      <c r="C690" s="300"/>
      <c r="D690" s="300"/>
      <c r="E690" s="300"/>
    </row>
    <row r="691" spans="1:5" ht="15">
      <c r="A691" s="300"/>
      <c r="B691" s="300"/>
      <c r="C691" s="300"/>
      <c r="D691" s="300"/>
      <c r="E691" s="300"/>
    </row>
    <row r="692" spans="1:5" ht="15">
      <c r="A692" s="300"/>
      <c r="B692" s="300"/>
      <c r="C692" s="300"/>
      <c r="D692" s="300"/>
      <c r="E692" s="300"/>
    </row>
    <row r="693" spans="1:5" ht="15">
      <c r="A693" s="300"/>
      <c r="B693" s="300"/>
      <c r="C693" s="300"/>
      <c r="D693" s="300"/>
      <c r="E693" s="300"/>
    </row>
    <row r="694" spans="1:5" ht="15">
      <c r="A694" s="300"/>
      <c r="B694" s="300"/>
      <c r="C694" s="300"/>
      <c r="D694" s="300"/>
      <c r="E694" s="300"/>
    </row>
    <row r="695" spans="1:5" ht="15">
      <c r="A695" s="300"/>
      <c r="B695" s="300"/>
      <c r="C695" s="300"/>
      <c r="D695" s="300"/>
      <c r="E695" s="300"/>
    </row>
    <row r="696" spans="1:5" ht="15">
      <c r="A696" s="300"/>
      <c r="B696" s="300"/>
      <c r="C696" s="300"/>
      <c r="D696" s="300"/>
      <c r="E696" s="300"/>
    </row>
    <row r="697" spans="1:5" ht="15">
      <c r="A697" s="300"/>
      <c r="B697" s="300"/>
      <c r="C697" s="300"/>
      <c r="D697" s="300"/>
      <c r="E697" s="300"/>
    </row>
    <row r="698" spans="1:5" ht="15">
      <c r="A698" s="300"/>
      <c r="B698" s="300"/>
      <c r="C698" s="300"/>
      <c r="D698" s="300"/>
      <c r="E698" s="300"/>
    </row>
    <row r="699" spans="1:5" ht="15">
      <c r="A699" s="300"/>
      <c r="B699" s="300"/>
      <c r="C699" s="300"/>
      <c r="D699" s="300"/>
      <c r="E699" s="300"/>
    </row>
    <row r="700" spans="1:5" ht="15">
      <c r="A700" s="300"/>
      <c r="B700" s="300"/>
      <c r="C700" s="300"/>
      <c r="D700" s="300"/>
      <c r="E700" s="300"/>
    </row>
    <row r="701" spans="1:5" ht="15">
      <c r="A701" s="300"/>
      <c r="B701" s="300"/>
      <c r="C701" s="300"/>
      <c r="D701" s="300"/>
      <c r="E701" s="300"/>
    </row>
    <row r="702" spans="1:5" ht="15">
      <c r="A702" s="300"/>
      <c r="B702" s="300"/>
      <c r="C702" s="300"/>
      <c r="D702" s="300"/>
      <c r="E702" s="300"/>
    </row>
    <row r="703" spans="1:5" ht="15">
      <c r="A703" s="300"/>
      <c r="B703" s="300"/>
      <c r="C703" s="300"/>
      <c r="D703" s="300"/>
      <c r="E703" s="300"/>
    </row>
    <row r="704" spans="1:5" ht="15">
      <c r="A704" s="300"/>
      <c r="B704" s="300"/>
      <c r="C704" s="300"/>
      <c r="D704" s="300"/>
      <c r="E704" s="300"/>
    </row>
    <row r="705" spans="1:5" ht="15">
      <c r="A705" s="300"/>
      <c r="B705" s="300"/>
      <c r="C705" s="300"/>
      <c r="D705" s="300"/>
      <c r="E705" s="300"/>
    </row>
    <row r="706" spans="1:5" ht="15">
      <c r="A706" s="300"/>
      <c r="B706" s="300"/>
      <c r="C706" s="300"/>
      <c r="D706" s="300"/>
      <c r="E706" s="300"/>
    </row>
    <row r="707" spans="1:5" ht="15">
      <c r="A707" s="300"/>
      <c r="B707" s="300"/>
      <c r="C707" s="300"/>
      <c r="D707" s="300"/>
      <c r="E707" s="300"/>
    </row>
    <row r="708" spans="1:5" ht="15">
      <c r="A708" s="300"/>
      <c r="B708" s="300"/>
      <c r="C708" s="300"/>
      <c r="D708" s="300"/>
      <c r="E708" s="300"/>
    </row>
    <row r="709" spans="1:5" ht="15">
      <c r="A709" s="300"/>
      <c r="B709" s="300"/>
      <c r="C709" s="300"/>
      <c r="D709" s="300"/>
      <c r="E709" s="300"/>
    </row>
    <row r="710" spans="1:5" ht="15">
      <c r="A710" s="300"/>
      <c r="B710" s="300"/>
      <c r="C710" s="300"/>
      <c r="D710" s="300"/>
      <c r="E710" s="300"/>
    </row>
    <row r="711" spans="1:5" ht="15">
      <c r="A711" s="300"/>
      <c r="B711" s="300"/>
      <c r="C711" s="300"/>
      <c r="D711" s="300"/>
      <c r="E711" s="300"/>
    </row>
    <row r="712" spans="1:5" ht="15">
      <c r="A712" s="300"/>
      <c r="B712" s="300"/>
      <c r="C712" s="300"/>
      <c r="D712" s="300"/>
      <c r="E712" s="300"/>
    </row>
    <row r="713" spans="1:5" ht="15">
      <c r="A713" s="300"/>
      <c r="B713" s="300"/>
      <c r="C713" s="300"/>
      <c r="D713" s="300"/>
      <c r="E713" s="300"/>
    </row>
    <row r="714" spans="1:5" ht="15">
      <c r="A714" s="300"/>
      <c r="B714" s="300"/>
      <c r="C714" s="300"/>
      <c r="D714" s="300"/>
      <c r="E714" s="300"/>
    </row>
    <row r="715" spans="1:5" ht="15">
      <c r="A715" s="300"/>
      <c r="B715" s="300"/>
      <c r="C715" s="300"/>
      <c r="D715" s="300"/>
      <c r="E715" s="300"/>
    </row>
    <row r="716" spans="1:5" ht="15">
      <c r="A716" s="300"/>
      <c r="B716" s="300"/>
      <c r="C716" s="300"/>
      <c r="D716" s="300"/>
      <c r="E716" s="300"/>
    </row>
    <row r="717" spans="1:5" ht="15">
      <c r="A717" s="300"/>
      <c r="B717" s="300"/>
      <c r="C717" s="300"/>
      <c r="D717" s="300"/>
      <c r="E717" s="300"/>
    </row>
    <row r="718" spans="1:5" ht="15">
      <c r="A718" s="300"/>
      <c r="B718" s="300"/>
      <c r="C718" s="300"/>
      <c r="D718" s="300"/>
      <c r="E718" s="300"/>
    </row>
    <row r="719" spans="1:5" ht="15">
      <c r="A719" s="300"/>
      <c r="B719" s="300"/>
      <c r="C719" s="300"/>
      <c r="D719" s="300"/>
      <c r="E719" s="300"/>
    </row>
    <row r="720" spans="1:5" ht="15">
      <c r="A720" s="300"/>
      <c r="B720" s="300"/>
      <c r="C720" s="300"/>
      <c r="D720" s="300"/>
      <c r="E720" s="300"/>
    </row>
    <row r="721" spans="1:5" ht="15">
      <c r="A721" s="300"/>
      <c r="B721" s="300"/>
      <c r="C721" s="300"/>
      <c r="D721" s="300"/>
      <c r="E721" s="300"/>
    </row>
    <row r="722" spans="1:5" ht="15">
      <c r="A722" s="300"/>
      <c r="B722" s="300"/>
      <c r="C722" s="300"/>
      <c r="D722" s="300"/>
      <c r="E722" s="300"/>
    </row>
    <row r="723" spans="1:5" ht="15">
      <c r="A723" s="300"/>
      <c r="B723" s="300"/>
      <c r="C723" s="300"/>
      <c r="D723" s="300"/>
      <c r="E723" s="300"/>
    </row>
    <row r="724" spans="1:5" ht="15">
      <c r="A724" s="300"/>
      <c r="B724" s="300"/>
      <c r="C724" s="300"/>
      <c r="D724" s="300"/>
      <c r="E724" s="300"/>
    </row>
    <row r="725" spans="1:5" ht="15">
      <c r="A725" s="300"/>
      <c r="B725" s="300"/>
      <c r="C725" s="300"/>
      <c r="D725" s="300"/>
      <c r="E725" s="300"/>
    </row>
    <row r="726" spans="1:5" ht="15">
      <c r="A726" s="300"/>
      <c r="B726" s="300"/>
      <c r="C726" s="300"/>
      <c r="D726" s="300"/>
      <c r="E726" s="300"/>
    </row>
    <row r="727" spans="1:5" ht="15">
      <c r="A727" s="300"/>
      <c r="B727" s="300"/>
      <c r="C727" s="300"/>
      <c r="D727" s="300"/>
      <c r="E727" s="300"/>
    </row>
    <row r="728" spans="1:5" ht="15">
      <c r="A728" s="300"/>
      <c r="B728" s="300"/>
      <c r="C728" s="300"/>
      <c r="D728" s="300"/>
      <c r="E728" s="300"/>
    </row>
    <row r="729" spans="1:5" ht="15">
      <c r="A729" s="300"/>
      <c r="B729" s="300"/>
      <c r="C729" s="300"/>
      <c r="D729" s="300"/>
      <c r="E729" s="300"/>
    </row>
    <row r="730" spans="1:5" ht="15">
      <c r="A730" s="300"/>
      <c r="B730" s="300"/>
      <c r="C730" s="300"/>
      <c r="D730" s="300"/>
      <c r="E730" s="300"/>
    </row>
    <row r="731" spans="1:5" ht="15">
      <c r="A731" s="300"/>
      <c r="B731" s="300"/>
      <c r="C731" s="300"/>
      <c r="D731" s="300"/>
      <c r="E731" s="300"/>
    </row>
    <row r="732" spans="1:5" ht="15">
      <c r="A732" s="300"/>
      <c r="B732" s="300"/>
      <c r="C732" s="300"/>
      <c r="D732" s="300"/>
      <c r="E732" s="300"/>
    </row>
    <row r="733" spans="1:5" ht="15">
      <c r="A733" s="300"/>
      <c r="B733" s="300"/>
      <c r="C733" s="300"/>
      <c r="D733" s="300"/>
      <c r="E733" s="300"/>
    </row>
    <row r="734" spans="1:5" ht="15">
      <c r="A734" s="300"/>
      <c r="B734" s="300"/>
      <c r="C734" s="300"/>
      <c r="D734" s="300"/>
      <c r="E734" s="300"/>
    </row>
    <row r="735" spans="1:5" ht="15">
      <c r="A735" s="300"/>
      <c r="B735" s="300"/>
      <c r="C735" s="300"/>
      <c r="D735" s="300"/>
      <c r="E735" s="300"/>
    </row>
    <row r="736" spans="1:5" ht="15">
      <c r="A736" s="300"/>
      <c r="B736" s="300"/>
      <c r="C736" s="300"/>
      <c r="D736" s="300"/>
      <c r="E736" s="300"/>
    </row>
    <row r="737" spans="1:5" ht="15">
      <c r="A737" s="300"/>
      <c r="B737" s="300"/>
      <c r="C737" s="300"/>
      <c r="D737" s="300"/>
      <c r="E737" s="300"/>
    </row>
    <row r="738" spans="1:5" ht="15">
      <c r="A738" s="300"/>
      <c r="B738" s="300"/>
      <c r="C738" s="300"/>
      <c r="D738" s="300"/>
      <c r="E738" s="300"/>
    </row>
    <row r="739" spans="1:5" ht="15">
      <c r="A739" s="300"/>
      <c r="B739" s="300"/>
      <c r="C739" s="300"/>
      <c r="D739" s="300"/>
      <c r="E739" s="300"/>
    </row>
    <row r="740" spans="1:5" ht="15">
      <c r="A740" s="300"/>
      <c r="B740" s="300"/>
      <c r="C740" s="300"/>
      <c r="D740" s="300"/>
      <c r="E740" s="300"/>
    </row>
    <row r="741" spans="1:5" ht="15">
      <c r="A741" s="300"/>
      <c r="B741" s="300"/>
      <c r="C741" s="300"/>
      <c r="D741" s="300"/>
      <c r="E741" s="300"/>
    </row>
    <row r="742" spans="1:5" ht="15">
      <c r="A742" s="300"/>
      <c r="B742" s="300"/>
      <c r="C742" s="300"/>
      <c r="D742" s="300"/>
      <c r="E742" s="300"/>
    </row>
    <row r="743" spans="1:5" ht="15">
      <c r="A743" s="300"/>
      <c r="B743" s="300"/>
      <c r="C743" s="300"/>
      <c r="D743" s="300"/>
      <c r="E743" s="300"/>
    </row>
    <row r="744" spans="1:5" ht="15">
      <c r="A744" s="300"/>
      <c r="B744" s="300"/>
      <c r="C744" s="300"/>
      <c r="D744" s="300"/>
      <c r="E744" s="300"/>
    </row>
    <row r="745" spans="1:5" ht="15">
      <c r="A745" s="300"/>
      <c r="B745" s="300"/>
      <c r="C745" s="300"/>
      <c r="D745" s="300"/>
      <c r="E745" s="300"/>
    </row>
    <row r="746" spans="1:5" ht="15">
      <c r="A746" s="300"/>
      <c r="B746" s="300"/>
      <c r="C746" s="300"/>
      <c r="D746" s="300"/>
      <c r="E746" s="300"/>
    </row>
    <row r="747" spans="1:5" ht="15">
      <c r="A747" s="300"/>
      <c r="B747" s="300"/>
      <c r="C747" s="300"/>
      <c r="D747" s="300"/>
      <c r="E747" s="300"/>
    </row>
    <row r="748" spans="1:5" ht="15">
      <c r="A748" s="300"/>
      <c r="B748" s="300"/>
      <c r="C748" s="300"/>
      <c r="D748" s="300"/>
      <c r="E748" s="300"/>
    </row>
    <row r="749" spans="1:5" ht="15">
      <c r="A749" s="300"/>
      <c r="B749" s="300"/>
      <c r="C749" s="300"/>
      <c r="D749" s="300"/>
      <c r="E749" s="300"/>
    </row>
    <row r="750" spans="1:5" ht="15">
      <c r="A750" s="300"/>
      <c r="B750" s="300"/>
      <c r="C750" s="300"/>
      <c r="D750" s="300"/>
      <c r="E750" s="300"/>
    </row>
    <row r="751" spans="1:5" ht="15">
      <c r="A751" s="300"/>
      <c r="B751" s="300"/>
      <c r="C751" s="300"/>
      <c r="D751" s="300"/>
      <c r="E751" s="300"/>
    </row>
    <row r="752" spans="1:5" ht="15">
      <c r="A752" s="300"/>
      <c r="B752" s="300"/>
      <c r="C752" s="300"/>
      <c r="D752" s="300"/>
      <c r="E752" s="300"/>
    </row>
    <row r="753" spans="1:5" ht="15">
      <c r="A753" s="300"/>
      <c r="B753" s="300"/>
      <c r="C753" s="300"/>
      <c r="D753" s="300"/>
      <c r="E753" s="300"/>
    </row>
    <row r="754" spans="1:5" ht="15">
      <c r="A754" s="300"/>
      <c r="B754" s="300"/>
      <c r="C754" s="300"/>
      <c r="D754" s="300"/>
      <c r="E754" s="300"/>
    </row>
    <row r="755" spans="1:5" ht="15">
      <c r="A755" s="300"/>
      <c r="B755" s="300"/>
      <c r="C755" s="300"/>
      <c r="D755" s="300"/>
      <c r="E755" s="300"/>
    </row>
    <row r="756" spans="1:5" ht="15">
      <c r="A756" s="300"/>
      <c r="B756" s="300"/>
      <c r="C756" s="300"/>
      <c r="D756" s="300"/>
      <c r="E756" s="300"/>
    </row>
    <row r="757" spans="1:5" ht="15">
      <c r="A757" s="300"/>
      <c r="B757" s="300"/>
      <c r="C757" s="300"/>
      <c r="D757" s="300"/>
      <c r="E757" s="300"/>
    </row>
    <row r="758" spans="1:5" ht="15">
      <c r="A758" s="300"/>
      <c r="B758" s="300"/>
      <c r="C758" s="300"/>
      <c r="D758" s="300"/>
      <c r="E758" s="300"/>
    </row>
    <row r="759" spans="1:5" ht="15">
      <c r="A759" s="300"/>
      <c r="B759" s="300"/>
      <c r="C759" s="300"/>
      <c r="D759" s="300"/>
      <c r="E759" s="300"/>
    </row>
    <row r="760" spans="1:5" ht="15">
      <c r="A760" s="300"/>
      <c r="B760" s="300"/>
      <c r="C760" s="300"/>
      <c r="D760" s="300"/>
      <c r="E760" s="300"/>
    </row>
    <row r="761" spans="1:5" ht="15">
      <c r="A761" s="300"/>
      <c r="B761" s="300"/>
      <c r="C761" s="300"/>
      <c r="D761" s="300"/>
      <c r="E761" s="300"/>
    </row>
    <row r="762" spans="1:5" ht="15">
      <c r="A762" s="300"/>
      <c r="B762" s="300"/>
      <c r="C762" s="300"/>
      <c r="D762" s="300"/>
      <c r="E762" s="300"/>
    </row>
    <row r="763" spans="1:5" ht="15">
      <c r="A763" s="300"/>
      <c r="B763" s="300"/>
      <c r="C763" s="300"/>
      <c r="D763" s="300"/>
      <c r="E763" s="300"/>
    </row>
    <row r="764" spans="1:5" ht="15">
      <c r="A764" s="300"/>
      <c r="B764" s="300"/>
      <c r="C764" s="300"/>
      <c r="D764" s="300"/>
      <c r="E764" s="300"/>
    </row>
    <row r="765" spans="1:5" ht="15">
      <c r="A765" s="300"/>
      <c r="B765" s="300"/>
      <c r="C765" s="300"/>
      <c r="D765" s="300"/>
      <c r="E765" s="300"/>
    </row>
    <row r="766" spans="1:5" ht="15">
      <c r="A766" s="300"/>
      <c r="B766" s="300"/>
      <c r="C766" s="300"/>
      <c r="D766" s="300"/>
      <c r="E766" s="300"/>
    </row>
    <row r="767" spans="1:5" ht="15">
      <c r="A767" s="300"/>
      <c r="B767" s="300"/>
      <c r="C767" s="300"/>
      <c r="D767" s="300"/>
      <c r="E767" s="300"/>
    </row>
    <row r="768" spans="1:5" ht="15">
      <c r="A768" s="300"/>
      <c r="B768" s="300"/>
      <c r="C768" s="300"/>
      <c r="D768" s="300"/>
      <c r="E768" s="300"/>
    </row>
    <row r="769" spans="1:5" ht="15">
      <c r="A769" s="300"/>
      <c r="B769" s="300"/>
      <c r="C769" s="300"/>
      <c r="D769" s="300"/>
      <c r="E769" s="300"/>
    </row>
    <row r="770" spans="1:5" ht="15">
      <c r="A770" s="300"/>
      <c r="B770" s="300"/>
      <c r="C770" s="300"/>
      <c r="D770" s="300"/>
      <c r="E770" s="300"/>
    </row>
    <row r="771" spans="1:5" ht="15">
      <c r="A771" s="300"/>
      <c r="B771" s="300"/>
      <c r="C771" s="300"/>
      <c r="D771" s="300"/>
      <c r="E771" s="300"/>
    </row>
    <row r="772" spans="1:5" ht="15">
      <c r="A772" s="300"/>
      <c r="B772" s="300"/>
      <c r="C772" s="300"/>
      <c r="D772" s="300"/>
      <c r="E772" s="300"/>
    </row>
    <row r="773" spans="1:5" ht="15">
      <c r="A773" s="300"/>
      <c r="B773" s="300"/>
      <c r="C773" s="300"/>
      <c r="D773" s="300"/>
      <c r="E773" s="300"/>
    </row>
    <row r="774" spans="1:5" ht="15">
      <c r="A774" s="300"/>
      <c r="B774" s="300"/>
      <c r="C774" s="300"/>
      <c r="D774" s="300"/>
      <c r="E774" s="300"/>
    </row>
    <row r="775" spans="1:5" ht="15">
      <c r="A775" s="300"/>
      <c r="B775" s="300"/>
      <c r="C775" s="300"/>
      <c r="D775" s="300"/>
      <c r="E775" s="300"/>
    </row>
    <row r="776" spans="1:5" ht="15">
      <c r="A776" s="300"/>
      <c r="B776" s="300"/>
      <c r="C776" s="300"/>
      <c r="D776" s="300"/>
      <c r="E776" s="300"/>
    </row>
    <row r="777" spans="1:5" ht="15">
      <c r="A777" s="300"/>
      <c r="B777" s="300"/>
      <c r="C777" s="300"/>
      <c r="D777" s="300"/>
      <c r="E777" s="300"/>
    </row>
    <row r="778" spans="1:5" ht="15">
      <c r="A778" s="300"/>
      <c r="B778" s="300"/>
      <c r="C778" s="300"/>
      <c r="D778" s="300"/>
      <c r="E778" s="300"/>
    </row>
    <row r="779" spans="1:5" ht="15">
      <c r="A779" s="300"/>
      <c r="B779" s="300"/>
      <c r="C779" s="300"/>
      <c r="D779" s="300"/>
      <c r="E779" s="300"/>
    </row>
    <row r="780" spans="1:5" ht="15">
      <c r="A780" s="300"/>
      <c r="B780" s="300"/>
      <c r="C780" s="300"/>
      <c r="D780" s="300"/>
      <c r="E780" s="300"/>
    </row>
    <row r="781" spans="1:5" ht="15">
      <c r="A781" s="300"/>
      <c r="B781" s="300"/>
      <c r="C781" s="300"/>
      <c r="D781" s="300"/>
      <c r="E781" s="300"/>
    </row>
    <row r="782" spans="1:5" ht="15">
      <c r="A782" s="300"/>
      <c r="B782" s="300"/>
      <c r="C782" s="300"/>
      <c r="D782" s="300"/>
      <c r="E782" s="300"/>
    </row>
    <row r="783" spans="1:5" ht="15">
      <c r="A783" s="300"/>
      <c r="B783" s="300"/>
      <c r="C783" s="300"/>
      <c r="D783" s="300"/>
      <c r="E783" s="300"/>
    </row>
    <row r="784" spans="1:5" ht="15">
      <c r="A784" s="300"/>
      <c r="B784" s="300"/>
      <c r="C784" s="300"/>
      <c r="D784" s="300"/>
      <c r="E784" s="300"/>
    </row>
    <row r="785" spans="1:5" ht="15">
      <c r="A785" s="300"/>
      <c r="B785" s="300"/>
      <c r="C785" s="300"/>
      <c r="D785" s="300"/>
      <c r="E785" s="300"/>
    </row>
    <row r="786" spans="1:5" ht="15">
      <c r="A786" s="300"/>
      <c r="B786" s="300"/>
      <c r="C786" s="300"/>
      <c r="D786" s="300"/>
      <c r="E786" s="300"/>
    </row>
    <row r="787" spans="1:5" ht="15">
      <c r="A787" s="300"/>
      <c r="B787" s="300"/>
      <c r="C787" s="300"/>
      <c r="D787" s="300"/>
      <c r="E787" s="300"/>
    </row>
    <row r="788" spans="1:5" ht="15">
      <c r="A788" s="300"/>
      <c r="B788" s="300"/>
      <c r="C788" s="300"/>
      <c r="D788" s="300"/>
      <c r="E788" s="300"/>
    </row>
    <row r="789" spans="1:5" ht="15">
      <c r="A789" s="300"/>
      <c r="B789" s="300"/>
      <c r="C789" s="300"/>
      <c r="D789" s="300"/>
      <c r="E789" s="300"/>
    </row>
    <row r="790" spans="1:5" ht="15">
      <c r="A790" s="300"/>
      <c r="B790" s="300"/>
      <c r="C790" s="300"/>
      <c r="D790" s="300"/>
      <c r="E790" s="300"/>
    </row>
    <row r="791" spans="1:5" ht="15">
      <c r="A791" s="300"/>
      <c r="B791" s="300"/>
      <c r="C791" s="300"/>
      <c r="D791" s="300"/>
      <c r="E791" s="300"/>
    </row>
    <row r="792" spans="1:5" ht="15">
      <c r="A792" s="300"/>
      <c r="B792" s="300"/>
      <c r="C792" s="300"/>
      <c r="D792" s="300"/>
      <c r="E792" s="300"/>
    </row>
    <row r="793" spans="1:5" ht="15">
      <c r="A793" s="300"/>
      <c r="B793" s="300"/>
      <c r="C793" s="300"/>
      <c r="D793" s="300"/>
      <c r="E793" s="300"/>
    </row>
    <row r="794" spans="1:5" ht="15">
      <c r="A794" s="300"/>
      <c r="B794" s="300"/>
      <c r="C794" s="300"/>
      <c r="D794" s="300"/>
      <c r="E794" s="300"/>
    </row>
    <row r="795" spans="1:5" ht="15">
      <c r="A795" s="300"/>
      <c r="B795" s="300"/>
      <c r="C795" s="300"/>
      <c r="D795" s="300"/>
      <c r="E795" s="300"/>
    </row>
    <row r="796" spans="1:5" ht="15">
      <c r="A796" s="300"/>
      <c r="B796" s="300"/>
      <c r="C796" s="300"/>
      <c r="D796" s="300"/>
      <c r="E796" s="300"/>
    </row>
    <row r="797" spans="1:5" ht="15">
      <c r="A797" s="300"/>
      <c r="B797" s="300"/>
      <c r="C797" s="300"/>
      <c r="D797" s="300"/>
      <c r="E797" s="300"/>
    </row>
    <row r="798" spans="1:5" ht="15">
      <c r="A798" s="300"/>
      <c r="B798" s="300"/>
      <c r="C798" s="300"/>
      <c r="D798" s="300"/>
      <c r="E798" s="300"/>
    </row>
    <row r="799" spans="1:5" ht="15">
      <c r="A799" s="300"/>
      <c r="B799" s="300"/>
      <c r="C799" s="300"/>
      <c r="D799" s="300"/>
      <c r="E799" s="300"/>
    </row>
    <row r="800" spans="1:5" ht="15">
      <c r="A800" s="300"/>
      <c r="B800" s="300"/>
      <c r="C800" s="300"/>
      <c r="D800" s="300"/>
      <c r="E800" s="300"/>
    </row>
    <row r="801" spans="1:5" ht="15">
      <c r="A801" s="300"/>
      <c r="B801" s="300"/>
      <c r="C801" s="300"/>
      <c r="D801" s="300"/>
      <c r="E801" s="300"/>
    </row>
    <row r="802" spans="1:5" ht="15">
      <c r="A802" s="300"/>
      <c r="B802" s="300"/>
      <c r="C802" s="300"/>
      <c r="D802" s="300"/>
      <c r="E802" s="300"/>
    </row>
    <row r="803" spans="1:5" ht="15">
      <c r="A803" s="300"/>
      <c r="B803" s="300"/>
      <c r="C803" s="300"/>
      <c r="D803" s="300"/>
      <c r="E803" s="300"/>
    </row>
    <row r="804" spans="1:5" ht="15">
      <c r="A804" s="300"/>
      <c r="B804" s="300"/>
      <c r="C804" s="300"/>
      <c r="D804" s="300"/>
      <c r="E804" s="300"/>
    </row>
    <row r="805" spans="1:5" ht="15">
      <c r="A805" s="300"/>
      <c r="B805" s="300"/>
      <c r="C805" s="300"/>
      <c r="D805" s="300"/>
      <c r="E805" s="300"/>
    </row>
    <row r="806" spans="1:5" ht="15">
      <c r="A806" s="300"/>
      <c r="B806" s="300"/>
      <c r="C806" s="300"/>
      <c r="D806" s="300"/>
      <c r="E806" s="300"/>
    </row>
    <row r="807" spans="1:5" ht="15">
      <c r="A807" s="300"/>
      <c r="B807" s="300"/>
      <c r="C807" s="300"/>
      <c r="D807" s="300"/>
      <c r="E807" s="300"/>
    </row>
    <row r="808" spans="1:5" ht="15">
      <c r="A808" s="300"/>
      <c r="B808" s="300"/>
      <c r="C808" s="300"/>
      <c r="D808" s="300"/>
      <c r="E808" s="300"/>
    </row>
    <row r="809" spans="1:5" ht="15">
      <c r="A809" s="300"/>
      <c r="B809" s="300"/>
      <c r="C809" s="300"/>
      <c r="D809" s="300"/>
      <c r="E809" s="300"/>
    </row>
    <row r="810" spans="1:5" ht="15">
      <c r="A810" s="300"/>
      <c r="B810" s="300"/>
      <c r="C810" s="300"/>
      <c r="D810" s="300"/>
      <c r="E810" s="300"/>
    </row>
    <row r="811" spans="1:5" ht="15">
      <c r="A811" s="300"/>
      <c r="B811" s="300"/>
      <c r="C811" s="300"/>
      <c r="D811" s="300"/>
      <c r="E811" s="300"/>
    </row>
    <row r="812" spans="1:5" ht="15">
      <c r="A812" s="300"/>
      <c r="B812" s="300"/>
      <c r="C812" s="300"/>
      <c r="D812" s="300"/>
      <c r="E812" s="300"/>
    </row>
    <row r="813" spans="1:5" ht="15">
      <c r="A813" s="300"/>
      <c r="B813" s="300"/>
      <c r="C813" s="300"/>
      <c r="D813" s="300"/>
      <c r="E813" s="300"/>
    </row>
    <row r="814" spans="1:5" ht="15">
      <c r="A814" s="300"/>
      <c r="B814" s="300"/>
      <c r="C814" s="300"/>
      <c r="D814" s="300"/>
      <c r="E814" s="300"/>
    </row>
    <row r="815" spans="1:5" ht="15">
      <c r="A815" s="300"/>
      <c r="B815" s="300"/>
      <c r="C815" s="300"/>
      <c r="D815" s="300"/>
      <c r="E815" s="300"/>
    </row>
    <row r="816" spans="1:5" ht="15">
      <c r="A816" s="300"/>
      <c r="B816" s="300"/>
      <c r="C816" s="300"/>
      <c r="D816" s="300"/>
      <c r="E816" s="300"/>
    </row>
    <row r="817" spans="1:5" ht="15">
      <c r="A817" s="300"/>
      <c r="B817" s="300"/>
      <c r="C817" s="300"/>
      <c r="D817" s="300"/>
      <c r="E817" s="300"/>
    </row>
    <row r="818" spans="1:5" ht="15">
      <c r="A818" s="300"/>
      <c r="B818" s="300"/>
      <c r="C818" s="300"/>
      <c r="D818" s="300"/>
      <c r="E818" s="300"/>
    </row>
    <row r="819" spans="1:5" ht="15">
      <c r="A819" s="300"/>
      <c r="B819" s="300"/>
      <c r="C819" s="300"/>
      <c r="D819" s="300"/>
      <c r="E819" s="300"/>
    </row>
    <row r="820" spans="1:5" ht="15">
      <c r="A820" s="300"/>
      <c r="B820" s="300"/>
      <c r="C820" s="300"/>
      <c r="D820" s="300"/>
      <c r="E820" s="300"/>
    </row>
    <row r="821" spans="1:5" ht="15">
      <c r="A821" s="300"/>
      <c r="B821" s="300"/>
      <c r="C821" s="300"/>
      <c r="D821" s="300"/>
      <c r="E821" s="300"/>
    </row>
    <row r="822" spans="1:5" ht="15">
      <c r="A822" s="300"/>
      <c r="B822" s="300"/>
      <c r="C822" s="300"/>
      <c r="D822" s="300"/>
      <c r="E822" s="300"/>
    </row>
    <row r="823" spans="1:5" ht="15">
      <c r="A823" s="300"/>
      <c r="B823" s="300"/>
      <c r="C823" s="300"/>
      <c r="D823" s="300"/>
      <c r="E823" s="300"/>
    </row>
    <row r="824" spans="1:5" ht="15">
      <c r="A824" s="300"/>
      <c r="B824" s="300"/>
      <c r="C824" s="300"/>
      <c r="D824" s="300"/>
      <c r="E824" s="300"/>
    </row>
    <row r="825" spans="1:5" ht="15">
      <c r="A825" s="300"/>
      <c r="B825" s="300"/>
      <c r="C825" s="300"/>
      <c r="D825" s="300"/>
      <c r="E825" s="300"/>
    </row>
    <row r="826" spans="1:5" ht="15">
      <c r="A826" s="300"/>
      <c r="B826" s="300"/>
      <c r="C826" s="300"/>
      <c r="D826" s="300"/>
      <c r="E826" s="300"/>
    </row>
    <row r="827" spans="1:5" ht="15">
      <c r="A827" s="300"/>
      <c r="B827" s="300"/>
      <c r="C827" s="300"/>
      <c r="D827" s="300"/>
      <c r="E827" s="300"/>
    </row>
    <row r="828" spans="1:5" ht="15">
      <c r="A828" s="300"/>
      <c r="B828" s="300"/>
      <c r="C828" s="300"/>
      <c r="D828" s="300"/>
      <c r="E828" s="300"/>
    </row>
    <row r="829" spans="1:5" ht="15">
      <c r="A829" s="300"/>
      <c r="B829" s="300"/>
      <c r="C829" s="300"/>
      <c r="D829" s="300"/>
      <c r="E829" s="300"/>
    </row>
    <row r="830" spans="1:5" ht="15">
      <c r="A830" s="300"/>
      <c r="B830" s="300"/>
      <c r="C830" s="300"/>
      <c r="D830" s="300"/>
      <c r="E830" s="300"/>
    </row>
    <row r="831" spans="1:5" ht="15">
      <c r="A831" s="300"/>
      <c r="B831" s="300"/>
      <c r="C831" s="300"/>
      <c r="D831" s="300"/>
      <c r="E831" s="300"/>
    </row>
    <row r="832" spans="1:5" ht="15">
      <c r="A832" s="300"/>
      <c r="B832" s="300"/>
      <c r="C832" s="300"/>
      <c r="D832" s="300"/>
      <c r="E832" s="300"/>
    </row>
    <row r="833" spans="1:5" ht="15">
      <c r="A833" s="300"/>
      <c r="B833" s="300"/>
      <c r="C833" s="300"/>
      <c r="D833" s="300"/>
      <c r="E833" s="300"/>
    </row>
    <row r="834" spans="1:5" ht="15">
      <c r="A834" s="300"/>
      <c r="B834" s="300"/>
      <c r="C834" s="300"/>
      <c r="D834" s="300"/>
      <c r="E834" s="300"/>
    </row>
    <row r="835" spans="1:5" ht="15">
      <c r="A835" s="300"/>
      <c r="B835" s="300"/>
      <c r="C835" s="300"/>
      <c r="D835" s="300"/>
      <c r="E835" s="300"/>
    </row>
    <row r="836" spans="1:5" ht="15">
      <c r="A836" s="300"/>
      <c r="B836" s="300"/>
      <c r="C836" s="300"/>
      <c r="D836" s="300"/>
      <c r="E836" s="300"/>
    </row>
    <row r="837" spans="1:5" ht="15">
      <c r="A837" s="300"/>
      <c r="B837" s="300"/>
      <c r="C837" s="300"/>
      <c r="D837" s="300"/>
      <c r="E837" s="300"/>
    </row>
    <row r="838" spans="1:5" ht="15">
      <c r="A838" s="300"/>
      <c r="B838" s="300"/>
      <c r="C838" s="300"/>
      <c r="D838" s="300"/>
      <c r="E838" s="300"/>
    </row>
    <row r="839" spans="1:5" ht="15">
      <c r="A839" s="300"/>
      <c r="B839" s="300"/>
      <c r="C839" s="300"/>
      <c r="D839" s="300"/>
      <c r="E839" s="300"/>
    </row>
    <row r="840" spans="1:5" ht="15">
      <c r="A840" s="300"/>
      <c r="B840" s="300"/>
      <c r="C840" s="300"/>
      <c r="D840" s="300"/>
      <c r="E840" s="300"/>
    </row>
    <row r="841" spans="1:5" ht="15">
      <c r="A841" s="300"/>
      <c r="B841" s="300"/>
      <c r="C841" s="300"/>
      <c r="D841" s="300"/>
      <c r="E841" s="300"/>
    </row>
    <row r="842" spans="1:5" ht="15">
      <c r="A842" s="300"/>
      <c r="B842" s="300"/>
      <c r="C842" s="300"/>
      <c r="D842" s="300"/>
      <c r="E842" s="300"/>
    </row>
    <row r="843" spans="1:5" ht="15">
      <c r="A843" s="300"/>
      <c r="B843" s="300"/>
      <c r="C843" s="300"/>
      <c r="D843" s="300"/>
      <c r="E843" s="300"/>
    </row>
    <row r="844" spans="1:5" ht="15">
      <c r="A844" s="300"/>
      <c r="B844" s="300"/>
      <c r="C844" s="300"/>
      <c r="D844" s="300"/>
      <c r="E844" s="300"/>
    </row>
    <row r="845" spans="1:5" ht="15">
      <c r="A845" s="300"/>
      <c r="B845" s="300"/>
      <c r="C845" s="300"/>
      <c r="D845" s="300"/>
      <c r="E845" s="300"/>
    </row>
    <row r="846" spans="1:5" ht="15">
      <c r="A846" s="300"/>
      <c r="B846" s="300"/>
      <c r="C846" s="300"/>
      <c r="D846" s="300"/>
      <c r="E846" s="300"/>
    </row>
    <row r="847" spans="1:5" ht="15">
      <c r="A847" s="300"/>
      <c r="B847" s="300"/>
      <c r="C847" s="300"/>
      <c r="D847" s="300"/>
      <c r="E847" s="300"/>
    </row>
    <row r="848" spans="1:5" ht="15">
      <c r="A848" s="300"/>
      <c r="B848" s="300"/>
      <c r="C848" s="300"/>
      <c r="D848" s="300"/>
      <c r="E848" s="300"/>
    </row>
  </sheetData>
  <mergeCells count="24">
    <mergeCell ref="A45:E45"/>
    <mergeCell ref="A47:E47"/>
    <mergeCell ref="A64:E64"/>
    <mergeCell ref="A160:D160"/>
    <mergeCell ref="A116:E116"/>
    <mergeCell ref="A141:D141"/>
    <mergeCell ref="A159:D159"/>
    <mergeCell ref="A114:E114"/>
    <mergeCell ref="A98:E98"/>
    <mergeCell ref="B100:C100"/>
    <mergeCell ref="D100:E100"/>
    <mergeCell ref="A66:A67"/>
    <mergeCell ref="B66:B67"/>
    <mergeCell ref="C66:D66"/>
    <mergeCell ref="A80:E80"/>
    <mergeCell ref="A82:E82"/>
    <mergeCell ref="A14:E14"/>
    <mergeCell ref="A30:E30"/>
    <mergeCell ref="A12:E12"/>
    <mergeCell ref="A3:E3"/>
    <mergeCell ref="A4:E4"/>
    <mergeCell ref="A6:E6"/>
    <mergeCell ref="A8:E8"/>
    <mergeCell ref="A10:E10"/>
  </mergeCells>
  <pageMargins left="0.7" right="0.7" top="0.75" bottom="0.56999999999999995" header="0.3" footer="0.3"/>
  <pageSetup paperSize="9" scale="96" orientation="portrait" r:id="rId1"/>
  <headerFooter>
    <oddFooter>&amp;C&amp;P</oddFooter>
  </headerFooter>
  <rowBreaks count="4" manualBreakCount="4">
    <brk id="29" max="4" man="1"/>
    <brk id="63" max="16383" man="1"/>
    <brk id="97" max="16383" man="1"/>
    <brk id="139"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9E55"/>
  </sheetPr>
  <dimension ref="A1:F19"/>
  <sheetViews>
    <sheetView rightToLeft="1" view="pageBreakPreview" zoomScaleSheetLayoutView="100" workbookViewId="0">
      <selection sqref="A1:XFD1048576"/>
    </sheetView>
  </sheetViews>
  <sheetFormatPr defaultRowHeight="14.25"/>
  <cols>
    <col min="1" max="1" width="35.42578125" style="99" customWidth="1"/>
    <col min="2" max="2" width="11.85546875" style="380" customWidth="1"/>
    <col min="3" max="3" width="12.28515625" style="380" customWidth="1"/>
    <col min="4" max="4" width="11.7109375" style="380" customWidth="1"/>
    <col min="5" max="5" width="12" style="380" customWidth="1"/>
    <col min="6" max="16384" width="9.140625" style="99"/>
  </cols>
  <sheetData>
    <row r="1" spans="1:6" ht="34.5" customHeight="1">
      <c r="A1" s="98" t="s">
        <v>560</v>
      </c>
    </row>
    <row r="2" spans="1:6" ht="153" customHeight="1">
      <c r="A2" s="2715" t="s">
        <v>904</v>
      </c>
      <c r="B2" s="2716"/>
      <c r="C2" s="2716"/>
      <c r="D2" s="2716"/>
      <c r="E2" s="2716"/>
    </row>
    <row r="3" spans="1:6" ht="15">
      <c r="A3" s="2717" t="s">
        <v>551</v>
      </c>
      <c r="B3" s="2717"/>
      <c r="C3" s="307"/>
      <c r="D3" s="307"/>
      <c r="E3" s="308"/>
      <c r="F3" s="308"/>
    </row>
    <row r="4" spans="1:6" ht="15">
      <c r="A4" s="268" t="s">
        <v>18</v>
      </c>
      <c r="B4" s="268">
        <v>2007</v>
      </c>
      <c r="C4" s="317">
        <v>2008</v>
      </c>
      <c r="D4" s="317">
        <v>2009</v>
      </c>
      <c r="E4" s="309"/>
      <c r="F4" s="309"/>
    </row>
    <row r="5" spans="1:6">
      <c r="A5" s="43" t="s">
        <v>499</v>
      </c>
      <c r="B5" s="310">
        <v>5</v>
      </c>
      <c r="C5" s="310">
        <v>4.1940965144350404</v>
      </c>
      <c r="D5" s="310">
        <v>5.6337567129174086</v>
      </c>
      <c r="E5" s="308"/>
      <c r="F5" s="308"/>
    </row>
    <row r="6" spans="1:6">
      <c r="A6" s="311" t="s">
        <v>536</v>
      </c>
      <c r="B6" s="310">
        <v>5.4546106750468901</v>
      </c>
      <c r="C6" s="310">
        <v>4.6827815351957103</v>
      </c>
      <c r="D6" s="310">
        <v>6.4797695196766023</v>
      </c>
      <c r="E6" s="308"/>
      <c r="F6" s="308"/>
    </row>
    <row r="7" spans="1:6">
      <c r="A7" s="311" t="s">
        <v>17</v>
      </c>
      <c r="B7" s="310">
        <v>0.14724016088130989</v>
      </c>
      <c r="C7" s="310">
        <v>0.19377872310446501</v>
      </c>
      <c r="D7" s="310">
        <v>0.67307541717720321</v>
      </c>
      <c r="E7" s="308"/>
      <c r="F7" s="308"/>
    </row>
    <row r="8" spans="1:6">
      <c r="A8" s="256" t="s">
        <v>498</v>
      </c>
      <c r="B8" s="312">
        <v>3456</v>
      </c>
      <c r="C8" s="312">
        <v>4877.4498659999999</v>
      </c>
      <c r="D8" s="312">
        <v>5525.4843474559275</v>
      </c>
      <c r="E8" s="308"/>
      <c r="F8" s="308"/>
    </row>
    <row r="9" spans="1:6">
      <c r="A9" s="2718" t="s">
        <v>539</v>
      </c>
      <c r="B9" s="2718"/>
      <c r="C9" s="2718"/>
      <c r="D9" s="2718"/>
      <c r="E9" s="99"/>
    </row>
    <row r="10" spans="1:6">
      <c r="B10" s="99"/>
      <c r="C10" s="99"/>
      <c r="D10" s="99"/>
      <c r="E10" s="99"/>
    </row>
    <row r="11" spans="1:6" ht="15">
      <c r="A11" s="2717" t="s">
        <v>628</v>
      </c>
      <c r="B11" s="2717"/>
      <c r="C11" s="2717"/>
      <c r="D11" s="2717"/>
      <c r="E11" s="313"/>
      <c r="F11" s="307"/>
    </row>
    <row r="12" spans="1:6">
      <c r="A12" s="268" t="s">
        <v>20</v>
      </c>
      <c r="B12" s="268">
        <v>2005</v>
      </c>
      <c r="C12" s="268">
        <v>2008</v>
      </c>
      <c r="D12" s="268">
        <v>2009</v>
      </c>
      <c r="E12" s="268">
        <v>2010</v>
      </c>
      <c r="F12" s="308"/>
    </row>
    <row r="13" spans="1:6" ht="18" customHeight="1">
      <c r="A13" s="311" t="s">
        <v>552</v>
      </c>
      <c r="B13" s="314">
        <v>55</v>
      </c>
      <c r="C13" s="315">
        <v>60</v>
      </c>
      <c r="D13" s="315">
        <v>62</v>
      </c>
      <c r="E13" s="316">
        <v>61</v>
      </c>
    </row>
    <row r="14" spans="1:6" ht="15.75" customHeight="1">
      <c r="A14" s="311" t="s">
        <v>553</v>
      </c>
      <c r="B14" s="310">
        <v>486.4</v>
      </c>
      <c r="C14" s="310">
        <v>252.7</v>
      </c>
      <c r="D14" s="310">
        <v>294.60000000000002</v>
      </c>
      <c r="E14" s="310">
        <v>283.89318791148003</v>
      </c>
    </row>
    <row r="15" spans="1:6">
      <c r="A15" s="311" t="s">
        <v>554</v>
      </c>
      <c r="B15" s="310">
        <v>126.85486139915791</v>
      </c>
      <c r="C15" s="310">
        <v>35.835883385342022</v>
      </c>
      <c r="D15" s="310">
        <v>55.041526917816583</v>
      </c>
      <c r="E15" s="310">
        <v>45.772499736772801</v>
      </c>
    </row>
    <row r="16" spans="1:6">
      <c r="A16" s="311" t="s">
        <v>555</v>
      </c>
      <c r="B16" s="310">
        <v>104.71</v>
      </c>
      <c r="C16" s="310">
        <v>231.95820293400001</v>
      </c>
      <c r="D16" s="310">
        <v>69.982293419000001</v>
      </c>
      <c r="E16" s="310">
        <v>34.576090526991003</v>
      </c>
    </row>
    <row r="17" spans="1:6">
      <c r="A17" s="311" t="s">
        <v>556</v>
      </c>
      <c r="B17" s="310">
        <v>27.3</v>
      </c>
      <c r="C17" s="310">
        <v>32.894448399748001</v>
      </c>
      <c r="D17" s="310">
        <v>13.0751265682024</v>
      </c>
      <c r="E17" s="310">
        <v>5.5747519205667073</v>
      </c>
    </row>
    <row r="18" spans="1:6">
      <c r="A18" s="256" t="s">
        <v>621</v>
      </c>
      <c r="B18" s="260">
        <v>21.5</v>
      </c>
      <c r="C18" s="260">
        <v>91.791928347447595</v>
      </c>
      <c r="D18" s="260">
        <v>23.755021527155499</v>
      </c>
      <c r="E18" s="260">
        <v>12.1792603694922</v>
      </c>
    </row>
    <row r="19" spans="1:6">
      <c r="A19" s="139" t="s">
        <v>19</v>
      </c>
      <c r="B19" s="139"/>
      <c r="C19" s="139"/>
      <c r="D19" s="139"/>
      <c r="E19" s="139"/>
      <c r="F19" s="139"/>
    </row>
  </sheetData>
  <mergeCells count="4">
    <mergeCell ref="A2:E2"/>
    <mergeCell ref="A3:B3"/>
    <mergeCell ref="A9:D9"/>
    <mergeCell ref="A11:D11"/>
  </mergeCells>
  <pageMargins left="0.7" right="0.7" top="0.75" bottom="0.56999999999999995" header="0.3" footer="0.3"/>
  <pageSetup paperSize="9" scale="94"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E9B55"/>
  </sheetPr>
  <dimension ref="A1:F287"/>
  <sheetViews>
    <sheetView rightToLeft="1" view="pageBreakPreview" topLeftCell="A28" zoomScaleSheetLayoutView="100" workbookViewId="0">
      <selection sqref="A1:XFD1048576"/>
    </sheetView>
  </sheetViews>
  <sheetFormatPr defaultRowHeight="14.25"/>
  <cols>
    <col min="1" max="1" width="36" style="99" customWidth="1"/>
    <col min="2" max="3" width="11.7109375" style="99" customWidth="1"/>
    <col min="4" max="4" width="12.85546875" style="99" customWidth="1"/>
    <col min="5" max="5" width="17.7109375" style="99" customWidth="1"/>
    <col min="6" max="256" width="9.140625" style="99"/>
    <col min="257" max="257" width="36" style="99" customWidth="1"/>
    <col min="258" max="259" width="11.7109375" style="99" customWidth="1"/>
    <col min="260" max="260" width="12.85546875" style="99" customWidth="1"/>
    <col min="261" max="261" width="11.85546875" style="99" customWidth="1"/>
    <col min="262" max="512" width="9.140625" style="99"/>
    <col min="513" max="513" width="36" style="99" customWidth="1"/>
    <col min="514" max="515" width="11.7109375" style="99" customWidth="1"/>
    <col min="516" max="516" width="12.85546875" style="99" customWidth="1"/>
    <col min="517" max="517" width="11.85546875" style="99" customWidth="1"/>
    <col min="518" max="768" width="9.140625" style="99"/>
    <col min="769" max="769" width="36" style="99" customWidth="1"/>
    <col min="770" max="771" width="11.7109375" style="99" customWidth="1"/>
    <col min="772" max="772" width="12.85546875" style="99" customWidth="1"/>
    <col min="773" max="773" width="11.85546875" style="99" customWidth="1"/>
    <col min="774" max="1024" width="9.140625" style="99"/>
    <col min="1025" max="1025" width="36" style="99" customWidth="1"/>
    <col min="1026" max="1027" width="11.7109375" style="99" customWidth="1"/>
    <col min="1028" max="1028" width="12.85546875" style="99" customWidth="1"/>
    <col min="1029" max="1029" width="11.85546875" style="99" customWidth="1"/>
    <col min="1030" max="1280" width="9.140625" style="99"/>
    <col min="1281" max="1281" width="36" style="99" customWidth="1"/>
    <col min="1282" max="1283" width="11.7109375" style="99" customWidth="1"/>
    <col min="1284" max="1284" width="12.85546875" style="99" customWidth="1"/>
    <col min="1285" max="1285" width="11.85546875" style="99" customWidth="1"/>
    <col min="1286" max="1536" width="9.140625" style="99"/>
    <col min="1537" max="1537" width="36" style="99" customWidth="1"/>
    <col min="1538" max="1539" width="11.7109375" style="99" customWidth="1"/>
    <col min="1540" max="1540" width="12.85546875" style="99" customWidth="1"/>
    <col min="1541" max="1541" width="11.85546875" style="99" customWidth="1"/>
    <col min="1542" max="1792" width="9.140625" style="99"/>
    <col min="1793" max="1793" width="36" style="99" customWidth="1"/>
    <col min="1794" max="1795" width="11.7109375" style="99" customWidth="1"/>
    <col min="1796" max="1796" width="12.85546875" style="99" customWidth="1"/>
    <col min="1797" max="1797" width="11.85546875" style="99" customWidth="1"/>
    <col min="1798" max="2048" width="9.140625" style="99"/>
    <col min="2049" max="2049" width="36" style="99" customWidth="1"/>
    <col min="2050" max="2051" width="11.7109375" style="99" customWidth="1"/>
    <col min="2052" max="2052" width="12.85546875" style="99" customWidth="1"/>
    <col min="2053" max="2053" width="11.85546875" style="99" customWidth="1"/>
    <col min="2054" max="2304" width="9.140625" style="99"/>
    <col min="2305" max="2305" width="36" style="99" customWidth="1"/>
    <col min="2306" max="2307" width="11.7109375" style="99" customWidth="1"/>
    <col min="2308" max="2308" width="12.85546875" style="99" customWidth="1"/>
    <col min="2309" max="2309" width="11.85546875" style="99" customWidth="1"/>
    <col min="2310" max="2560" width="9.140625" style="99"/>
    <col min="2561" max="2561" width="36" style="99" customWidth="1"/>
    <col min="2562" max="2563" width="11.7109375" style="99" customWidth="1"/>
    <col min="2564" max="2564" width="12.85546875" style="99" customWidth="1"/>
    <col min="2565" max="2565" width="11.85546875" style="99" customWidth="1"/>
    <col min="2566" max="2816" width="9.140625" style="99"/>
    <col min="2817" max="2817" width="36" style="99" customWidth="1"/>
    <col min="2818" max="2819" width="11.7109375" style="99" customWidth="1"/>
    <col min="2820" max="2820" width="12.85546875" style="99" customWidth="1"/>
    <col min="2821" max="2821" width="11.85546875" style="99" customWidth="1"/>
    <col min="2822" max="3072" width="9.140625" style="99"/>
    <col min="3073" max="3073" width="36" style="99" customWidth="1"/>
    <col min="3074" max="3075" width="11.7109375" style="99" customWidth="1"/>
    <col min="3076" max="3076" width="12.85546875" style="99" customWidth="1"/>
    <col min="3077" max="3077" width="11.85546875" style="99" customWidth="1"/>
    <col min="3078" max="3328" width="9.140625" style="99"/>
    <col min="3329" max="3329" width="36" style="99" customWidth="1"/>
    <col min="3330" max="3331" width="11.7109375" style="99" customWidth="1"/>
    <col min="3332" max="3332" width="12.85546875" style="99" customWidth="1"/>
    <col min="3333" max="3333" width="11.85546875" style="99" customWidth="1"/>
    <col min="3334" max="3584" width="9.140625" style="99"/>
    <col min="3585" max="3585" width="36" style="99" customWidth="1"/>
    <col min="3586" max="3587" width="11.7109375" style="99" customWidth="1"/>
    <col min="3588" max="3588" width="12.85546875" style="99" customWidth="1"/>
    <col min="3589" max="3589" width="11.85546875" style="99" customWidth="1"/>
    <col min="3590" max="3840" width="9.140625" style="99"/>
    <col min="3841" max="3841" width="36" style="99" customWidth="1"/>
    <col min="3842" max="3843" width="11.7109375" style="99" customWidth="1"/>
    <col min="3844" max="3844" width="12.85546875" style="99" customWidth="1"/>
    <col min="3845" max="3845" width="11.85546875" style="99" customWidth="1"/>
    <col min="3846" max="4096" width="9.140625" style="99"/>
    <col min="4097" max="4097" width="36" style="99" customWidth="1"/>
    <col min="4098" max="4099" width="11.7109375" style="99" customWidth="1"/>
    <col min="4100" max="4100" width="12.85546875" style="99" customWidth="1"/>
    <col min="4101" max="4101" width="11.85546875" style="99" customWidth="1"/>
    <col min="4102" max="4352" width="9.140625" style="99"/>
    <col min="4353" max="4353" width="36" style="99" customWidth="1"/>
    <col min="4354" max="4355" width="11.7109375" style="99" customWidth="1"/>
    <col min="4356" max="4356" width="12.85546875" style="99" customWidth="1"/>
    <col min="4357" max="4357" width="11.85546875" style="99" customWidth="1"/>
    <col min="4358" max="4608" width="9.140625" style="99"/>
    <col min="4609" max="4609" width="36" style="99" customWidth="1"/>
    <col min="4610" max="4611" width="11.7109375" style="99" customWidth="1"/>
    <col min="4612" max="4612" width="12.85546875" style="99" customWidth="1"/>
    <col min="4613" max="4613" width="11.85546875" style="99" customWidth="1"/>
    <col min="4614" max="4864" width="9.140625" style="99"/>
    <col min="4865" max="4865" width="36" style="99" customWidth="1"/>
    <col min="4866" max="4867" width="11.7109375" style="99" customWidth="1"/>
    <col min="4868" max="4868" width="12.85546875" style="99" customWidth="1"/>
    <col min="4869" max="4869" width="11.85546875" style="99" customWidth="1"/>
    <col min="4870" max="5120" width="9.140625" style="99"/>
    <col min="5121" max="5121" width="36" style="99" customWidth="1"/>
    <col min="5122" max="5123" width="11.7109375" style="99" customWidth="1"/>
    <col min="5124" max="5124" width="12.85546875" style="99" customWidth="1"/>
    <col min="5125" max="5125" width="11.85546875" style="99" customWidth="1"/>
    <col min="5126" max="5376" width="9.140625" style="99"/>
    <col min="5377" max="5377" width="36" style="99" customWidth="1"/>
    <col min="5378" max="5379" width="11.7109375" style="99" customWidth="1"/>
    <col min="5380" max="5380" width="12.85546875" style="99" customWidth="1"/>
    <col min="5381" max="5381" width="11.85546875" style="99" customWidth="1"/>
    <col min="5382" max="5632" width="9.140625" style="99"/>
    <col min="5633" max="5633" width="36" style="99" customWidth="1"/>
    <col min="5634" max="5635" width="11.7109375" style="99" customWidth="1"/>
    <col min="5636" max="5636" width="12.85546875" style="99" customWidth="1"/>
    <col min="5637" max="5637" width="11.85546875" style="99" customWidth="1"/>
    <col min="5638" max="5888" width="9.140625" style="99"/>
    <col min="5889" max="5889" width="36" style="99" customWidth="1"/>
    <col min="5890" max="5891" width="11.7109375" style="99" customWidth="1"/>
    <col min="5892" max="5892" width="12.85546875" style="99" customWidth="1"/>
    <col min="5893" max="5893" width="11.85546875" style="99" customWidth="1"/>
    <col min="5894" max="6144" width="9.140625" style="99"/>
    <col min="6145" max="6145" width="36" style="99" customWidth="1"/>
    <col min="6146" max="6147" width="11.7109375" style="99" customWidth="1"/>
    <col min="6148" max="6148" width="12.85546875" style="99" customWidth="1"/>
    <col min="6149" max="6149" width="11.85546875" style="99" customWidth="1"/>
    <col min="6150" max="6400" width="9.140625" style="99"/>
    <col min="6401" max="6401" width="36" style="99" customWidth="1"/>
    <col min="6402" max="6403" width="11.7109375" style="99" customWidth="1"/>
    <col min="6404" max="6404" width="12.85546875" style="99" customWidth="1"/>
    <col min="6405" max="6405" width="11.85546875" style="99" customWidth="1"/>
    <col min="6406" max="6656" width="9.140625" style="99"/>
    <col min="6657" max="6657" width="36" style="99" customWidth="1"/>
    <col min="6658" max="6659" width="11.7109375" style="99" customWidth="1"/>
    <col min="6660" max="6660" width="12.85546875" style="99" customWidth="1"/>
    <col min="6661" max="6661" width="11.85546875" style="99" customWidth="1"/>
    <col min="6662" max="6912" width="9.140625" style="99"/>
    <col min="6913" max="6913" width="36" style="99" customWidth="1"/>
    <col min="6914" max="6915" width="11.7109375" style="99" customWidth="1"/>
    <col min="6916" max="6916" width="12.85546875" style="99" customWidth="1"/>
    <col min="6917" max="6917" width="11.85546875" style="99" customWidth="1"/>
    <col min="6918" max="7168" width="9.140625" style="99"/>
    <col min="7169" max="7169" width="36" style="99" customWidth="1"/>
    <col min="7170" max="7171" width="11.7109375" style="99" customWidth="1"/>
    <col min="7172" max="7172" width="12.85546875" style="99" customWidth="1"/>
    <col min="7173" max="7173" width="11.85546875" style="99" customWidth="1"/>
    <col min="7174" max="7424" width="9.140625" style="99"/>
    <col min="7425" max="7425" width="36" style="99" customWidth="1"/>
    <col min="7426" max="7427" width="11.7109375" style="99" customWidth="1"/>
    <col min="7428" max="7428" width="12.85546875" style="99" customWidth="1"/>
    <col min="7429" max="7429" width="11.85546875" style="99" customWidth="1"/>
    <col min="7430" max="7680" width="9.140625" style="99"/>
    <col min="7681" max="7681" width="36" style="99" customWidth="1"/>
    <col min="7682" max="7683" width="11.7109375" style="99" customWidth="1"/>
    <col min="7684" max="7684" width="12.85546875" style="99" customWidth="1"/>
    <col min="7685" max="7685" width="11.85546875" style="99" customWidth="1"/>
    <col min="7686" max="7936" width="9.140625" style="99"/>
    <col min="7937" max="7937" width="36" style="99" customWidth="1"/>
    <col min="7938" max="7939" width="11.7109375" style="99" customWidth="1"/>
    <col min="7940" max="7940" width="12.85546875" style="99" customWidth="1"/>
    <col min="7941" max="7941" width="11.85546875" style="99" customWidth="1"/>
    <col min="7942" max="8192" width="9.140625" style="99"/>
    <col min="8193" max="8193" width="36" style="99" customWidth="1"/>
    <col min="8194" max="8195" width="11.7109375" style="99" customWidth="1"/>
    <col min="8196" max="8196" width="12.85546875" style="99" customWidth="1"/>
    <col min="8197" max="8197" width="11.85546875" style="99" customWidth="1"/>
    <col min="8198" max="8448" width="9.140625" style="99"/>
    <col min="8449" max="8449" width="36" style="99" customWidth="1"/>
    <col min="8450" max="8451" width="11.7109375" style="99" customWidth="1"/>
    <col min="8452" max="8452" width="12.85546875" style="99" customWidth="1"/>
    <col min="8453" max="8453" width="11.85546875" style="99" customWidth="1"/>
    <col min="8454" max="8704" width="9.140625" style="99"/>
    <col min="8705" max="8705" width="36" style="99" customWidth="1"/>
    <col min="8706" max="8707" width="11.7109375" style="99" customWidth="1"/>
    <col min="8708" max="8708" width="12.85546875" style="99" customWidth="1"/>
    <col min="8709" max="8709" width="11.85546875" style="99" customWidth="1"/>
    <col min="8710" max="8960" width="9.140625" style="99"/>
    <col min="8961" max="8961" width="36" style="99" customWidth="1"/>
    <col min="8962" max="8963" width="11.7109375" style="99" customWidth="1"/>
    <col min="8964" max="8964" width="12.85546875" style="99" customWidth="1"/>
    <col min="8965" max="8965" width="11.85546875" style="99" customWidth="1"/>
    <col min="8966" max="9216" width="9.140625" style="99"/>
    <col min="9217" max="9217" width="36" style="99" customWidth="1"/>
    <col min="9218" max="9219" width="11.7109375" style="99" customWidth="1"/>
    <col min="9220" max="9220" width="12.85546875" style="99" customWidth="1"/>
    <col min="9221" max="9221" width="11.85546875" style="99" customWidth="1"/>
    <col min="9222" max="9472" width="9.140625" style="99"/>
    <col min="9473" max="9473" width="36" style="99" customWidth="1"/>
    <col min="9474" max="9475" width="11.7109375" style="99" customWidth="1"/>
    <col min="9476" max="9476" width="12.85546875" style="99" customWidth="1"/>
    <col min="9477" max="9477" width="11.85546875" style="99" customWidth="1"/>
    <col min="9478" max="9728" width="9.140625" style="99"/>
    <col min="9729" max="9729" width="36" style="99" customWidth="1"/>
    <col min="9730" max="9731" width="11.7109375" style="99" customWidth="1"/>
    <col min="9732" max="9732" width="12.85546875" style="99" customWidth="1"/>
    <col min="9733" max="9733" width="11.85546875" style="99" customWidth="1"/>
    <col min="9734" max="9984" width="9.140625" style="99"/>
    <col min="9985" max="9985" width="36" style="99" customWidth="1"/>
    <col min="9986" max="9987" width="11.7109375" style="99" customWidth="1"/>
    <col min="9988" max="9988" width="12.85546875" style="99" customWidth="1"/>
    <col min="9989" max="9989" width="11.85546875" style="99" customWidth="1"/>
    <col min="9990" max="10240" width="9.140625" style="99"/>
    <col min="10241" max="10241" width="36" style="99" customWidth="1"/>
    <col min="10242" max="10243" width="11.7109375" style="99" customWidth="1"/>
    <col min="10244" max="10244" width="12.85546875" style="99" customWidth="1"/>
    <col min="10245" max="10245" width="11.85546875" style="99" customWidth="1"/>
    <col min="10246" max="10496" width="9.140625" style="99"/>
    <col min="10497" max="10497" width="36" style="99" customWidth="1"/>
    <col min="10498" max="10499" width="11.7109375" style="99" customWidth="1"/>
    <col min="10500" max="10500" width="12.85546875" style="99" customWidth="1"/>
    <col min="10501" max="10501" width="11.85546875" style="99" customWidth="1"/>
    <col min="10502" max="10752" width="9.140625" style="99"/>
    <col min="10753" max="10753" width="36" style="99" customWidth="1"/>
    <col min="10754" max="10755" width="11.7109375" style="99" customWidth="1"/>
    <col min="10756" max="10756" width="12.85546875" style="99" customWidth="1"/>
    <col min="10757" max="10757" width="11.85546875" style="99" customWidth="1"/>
    <col min="10758" max="11008" width="9.140625" style="99"/>
    <col min="11009" max="11009" width="36" style="99" customWidth="1"/>
    <col min="11010" max="11011" width="11.7109375" style="99" customWidth="1"/>
    <col min="11012" max="11012" width="12.85546875" style="99" customWidth="1"/>
    <col min="11013" max="11013" width="11.85546875" style="99" customWidth="1"/>
    <col min="11014" max="11264" width="9.140625" style="99"/>
    <col min="11265" max="11265" width="36" style="99" customWidth="1"/>
    <col min="11266" max="11267" width="11.7109375" style="99" customWidth="1"/>
    <col min="11268" max="11268" width="12.85546875" style="99" customWidth="1"/>
    <col min="11269" max="11269" width="11.85546875" style="99" customWidth="1"/>
    <col min="11270" max="11520" width="9.140625" style="99"/>
    <col min="11521" max="11521" width="36" style="99" customWidth="1"/>
    <col min="11522" max="11523" width="11.7109375" style="99" customWidth="1"/>
    <col min="11524" max="11524" width="12.85546875" style="99" customWidth="1"/>
    <col min="11525" max="11525" width="11.85546875" style="99" customWidth="1"/>
    <col min="11526" max="11776" width="9.140625" style="99"/>
    <col min="11777" max="11777" width="36" style="99" customWidth="1"/>
    <col min="11778" max="11779" width="11.7109375" style="99" customWidth="1"/>
    <col min="11780" max="11780" width="12.85546875" style="99" customWidth="1"/>
    <col min="11781" max="11781" width="11.85546875" style="99" customWidth="1"/>
    <col min="11782" max="12032" width="9.140625" style="99"/>
    <col min="12033" max="12033" width="36" style="99" customWidth="1"/>
    <col min="12034" max="12035" width="11.7109375" style="99" customWidth="1"/>
    <col min="12036" max="12036" width="12.85546875" style="99" customWidth="1"/>
    <col min="12037" max="12037" width="11.85546875" style="99" customWidth="1"/>
    <col min="12038" max="12288" width="9.140625" style="99"/>
    <col min="12289" max="12289" width="36" style="99" customWidth="1"/>
    <col min="12290" max="12291" width="11.7109375" style="99" customWidth="1"/>
    <col min="12292" max="12292" width="12.85546875" style="99" customWidth="1"/>
    <col min="12293" max="12293" width="11.85546875" style="99" customWidth="1"/>
    <col min="12294" max="12544" width="9.140625" style="99"/>
    <col min="12545" max="12545" width="36" style="99" customWidth="1"/>
    <col min="12546" max="12547" width="11.7109375" style="99" customWidth="1"/>
    <col min="12548" max="12548" width="12.85546875" style="99" customWidth="1"/>
    <col min="12549" max="12549" width="11.85546875" style="99" customWidth="1"/>
    <col min="12550" max="12800" width="9.140625" style="99"/>
    <col min="12801" max="12801" width="36" style="99" customWidth="1"/>
    <col min="12802" max="12803" width="11.7109375" style="99" customWidth="1"/>
    <col min="12804" max="12804" width="12.85546875" style="99" customWidth="1"/>
    <col min="12805" max="12805" width="11.85546875" style="99" customWidth="1"/>
    <col min="12806" max="13056" width="9.140625" style="99"/>
    <col min="13057" max="13057" width="36" style="99" customWidth="1"/>
    <col min="13058" max="13059" width="11.7109375" style="99" customWidth="1"/>
    <col min="13060" max="13060" width="12.85546875" style="99" customWidth="1"/>
    <col min="13061" max="13061" width="11.85546875" style="99" customWidth="1"/>
    <col min="13062" max="13312" width="9.140625" style="99"/>
    <col min="13313" max="13313" width="36" style="99" customWidth="1"/>
    <col min="13314" max="13315" width="11.7109375" style="99" customWidth="1"/>
    <col min="13316" max="13316" width="12.85546875" style="99" customWidth="1"/>
    <col min="13317" max="13317" width="11.85546875" style="99" customWidth="1"/>
    <col min="13318" max="13568" width="9.140625" style="99"/>
    <col min="13569" max="13569" width="36" style="99" customWidth="1"/>
    <col min="13570" max="13571" width="11.7109375" style="99" customWidth="1"/>
    <col min="13572" max="13572" width="12.85546875" style="99" customWidth="1"/>
    <col min="13573" max="13573" width="11.85546875" style="99" customWidth="1"/>
    <col min="13574" max="13824" width="9.140625" style="99"/>
    <col min="13825" max="13825" width="36" style="99" customWidth="1"/>
    <col min="13826" max="13827" width="11.7109375" style="99" customWidth="1"/>
    <col min="13828" max="13828" width="12.85546875" style="99" customWidth="1"/>
    <col min="13829" max="13829" width="11.85546875" style="99" customWidth="1"/>
    <col min="13830" max="14080" width="9.140625" style="99"/>
    <col min="14081" max="14081" width="36" style="99" customWidth="1"/>
    <col min="14082" max="14083" width="11.7109375" style="99" customWidth="1"/>
    <col min="14084" max="14084" width="12.85546875" style="99" customWidth="1"/>
    <col min="14085" max="14085" width="11.85546875" style="99" customWidth="1"/>
    <col min="14086" max="14336" width="9.140625" style="99"/>
    <col min="14337" max="14337" width="36" style="99" customWidth="1"/>
    <col min="14338" max="14339" width="11.7109375" style="99" customWidth="1"/>
    <col min="14340" max="14340" width="12.85546875" style="99" customWidth="1"/>
    <col min="14341" max="14341" width="11.85546875" style="99" customWidth="1"/>
    <col min="14342" max="14592" width="9.140625" style="99"/>
    <col min="14593" max="14593" width="36" style="99" customWidth="1"/>
    <col min="14594" max="14595" width="11.7109375" style="99" customWidth="1"/>
    <col min="14596" max="14596" width="12.85546875" style="99" customWidth="1"/>
    <col min="14597" max="14597" width="11.85546875" style="99" customWidth="1"/>
    <col min="14598" max="14848" width="9.140625" style="99"/>
    <col min="14849" max="14849" width="36" style="99" customWidth="1"/>
    <col min="14850" max="14851" width="11.7109375" style="99" customWidth="1"/>
    <col min="14852" max="14852" width="12.85546875" style="99" customWidth="1"/>
    <col min="14853" max="14853" width="11.85546875" style="99" customWidth="1"/>
    <col min="14854" max="15104" width="9.140625" style="99"/>
    <col min="15105" max="15105" width="36" style="99" customWidth="1"/>
    <col min="15106" max="15107" width="11.7109375" style="99" customWidth="1"/>
    <col min="15108" max="15108" width="12.85546875" style="99" customWidth="1"/>
    <col min="15109" max="15109" width="11.85546875" style="99" customWidth="1"/>
    <col min="15110" max="15360" width="9.140625" style="99"/>
    <col min="15361" max="15361" width="36" style="99" customWidth="1"/>
    <col min="15362" max="15363" width="11.7109375" style="99" customWidth="1"/>
    <col min="15364" max="15364" width="12.85546875" style="99" customWidth="1"/>
    <col min="15365" max="15365" width="11.85546875" style="99" customWidth="1"/>
    <col min="15366" max="15616" width="9.140625" style="99"/>
    <col min="15617" max="15617" width="36" style="99" customWidth="1"/>
    <col min="15618" max="15619" width="11.7109375" style="99" customWidth="1"/>
    <col min="15620" max="15620" width="12.85546875" style="99" customWidth="1"/>
    <col min="15621" max="15621" width="11.85546875" style="99" customWidth="1"/>
    <col min="15622" max="15872" width="9.140625" style="99"/>
    <col min="15873" max="15873" width="36" style="99" customWidth="1"/>
    <col min="15874" max="15875" width="11.7109375" style="99" customWidth="1"/>
    <col min="15876" max="15876" width="12.85546875" style="99" customWidth="1"/>
    <col min="15877" max="15877" width="11.85546875" style="99" customWidth="1"/>
    <col min="15878" max="16128" width="9.140625" style="99"/>
    <col min="16129" max="16129" width="36" style="99" customWidth="1"/>
    <col min="16130" max="16131" width="11.7109375" style="99" customWidth="1"/>
    <col min="16132" max="16132" width="12.85546875" style="99" customWidth="1"/>
    <col min="16133" max="16133" width="11.85546875" style="99" customWidth="1"/>
    <col min="16134" max="16384" width="9.140625" style="99"/>
  </cols>
  <sheetData>
    <row r="1" spans="1:6" ht="29.25" customHeight="1">
      <c r="A1" s="98" t="s">
        <v>796</v>
      </c>
    </row>
    <row r="2" spans="1:6" ht="186.75" customHeight="1">
      <c r="A2" s="2719" t="s">
        <v>924</v>
      </c>
      <c r="B2" s="2720"/>
      <c r="C2" s="2720"/>
      <c r="D2" s="2720"/>
      <c r="E2" s="2720"/>
    </row>
    <row r="3" spans="1:6" ht="16.5" customHeight="1">
      <c r="A3" s="100"/>
      <c r="B3" s="101"/>
      <c r="C3" s="101"/>
      <c r="D3" s="101"/>
      <c r="E3" s="101"/>
    </row>
    <row r="4" spans="1:6" ht="15" customHeight="1">
      <c r="A4" s="102" t="s">
        <v>21</v>
      </c>
      <c r="B4" s="103"/>
      <c r="C4" s="104"/>
      <c r="D4" s="104"/>
      <c r="E4" s="104"/>
    </row>
    <row r="5" spans="1:6" ht="14.25" customHeight="1">
      <c r="A5" s="118" t="s">
        <v>315</v>
      </c>
      <c r="B5" s="105"/>
      <c r="C5" s="105"/>
      <c r="D5" s="105"/>
      <c r="E5" s="105"/>
      <c r="F5" s="106"/>
    </row>
    <row r="6" spans="1:6" ht="15" customHeight="1">
      <c r="A6" s="47" t="s">
        <v>283</v>
      </c>
      <c r="B6" s="48">
        <v>2005</v>
      </c>
      <c r="C6" s="284">
        <v>2008</v>
      </c>
      <c r="D6" s="284">
        <v>2009</v>
      </c>
      <c r="E6" s="320" t="s">
        <v>676</v>
      </c>
    </row>
    <row r="7" spans="1:6" ht="15" customHeight="1">
      <c r="A7" s="120" t="s">
        <v>285</v>
      </c>
      <c r="B7" s="121">
        <f>SUM(B8:B10)</f>
        <v>100</v>
      </c>
      <c r="C7" s="121">
        <f>SUM(C8:C10)</f>
        <v>100</v>
      </c>
      <c r="D7" s="121">
        <f>SUM(D8:D10)</f>
        <v>100</v>
      </c>
      <c r="E7" s="121">
        <f>SUM(E8:E10)</f>
        <v>99.999999999999986</v>
      </c>
    </row>
    <row r="8" spans="1:6" ht="15" customHeight="1">
      <c r="A8" s="727" t="s">
        <v>25</v>
      </c>
      <c r="B8" s="345">
        <v>85.9</v>
      </c>
      <c r="C8" s="346">
        <v>92</v>
      </c>
      <c r="D8" s="347">
        <v>89.2</v>
      </c>
      <c r="E8" s="347">
        <v>82.6</v>
      </c>
    </row>
    <row r="9" spans="1:6" ht="15" customHeight="1">
      <c r="A9" s="727" t="s">
        <v>22</v>
      </c>
      <c r="B9" s="345">
        <v>11.6</v>
      </c>
      <c r="C9" s="345">
        <v>6.4</v>
      </c>
      <c r="D9" s="347">
        <v>8.1</v>
      </c>
      <c r="E9" s="347">
        <v>7.3</v>
      </c>
    </row>
    <row r="10" spans="1:6" ht="15" customHeight="1">
      <c r="A10" s="739" t="s">
        <v>23</v>
      </c>
      <c r="B10" s="348">
        <v>2.5</v>
      </c>
      <c r="C10" s="348">
        <v>1.6</v>
      </c>
      <c r="D10" s="349">
        <v>2.7</v>
      </c>
      <c r="E10" s="349">
        <v>10.1</v>
      </c>
    </row>
    <row r="11" spans="1:6" s="29" customFormat="1" ht="15" customHeight="1">
      <c r="A11" s="69" t="s">
        <v>282</v>
      </c>
      <c r="B11" s="108"/>
      <c r="C11" s="108"/>
      <c r="D11" s="108"/>
      <c r="E11" s="108"/>
    </row>
    <row r="12" spans="1:6" s="701" customFormat="1">
      <c r="A12" s="69" t="s">
        <v>24</v>
      </c>
      <c r="B12" s="109"/>
      <c r="C12" s="109"/>
      <c r="D12" s="109"/>
      <c r="E12" s="109"/>
      <c r="F12" s="110"/>
    </row>
    <row r="13" spans="1:6" ht="15" customHeight="1">
      <c r="B13" s="104"/>
      <c r="C13" s="104"/>
      <c r="D13" s="104"/>
      <c r="E13" s="104"/>
    </row>
    <row r="14" spans="1:6" ht="15" customHeight="1">
      <c r="A14" s="114" t="s">
        <v>864</v>
      </c>
      <c r="B14" s="104"/>
      <c r="C14" s="104"/>
      <c r="D14" s="104"/>
      <c r="E14" s="104"/>
    </row>
    <row r="15" spans="1:6" ht="15" customHeight="1">
      <c r="A15" s="114"/>
      <c r="B15" s="104"/>
      <c r="C15" s="104"/>
      <c r="D15" s="104"/>
      <c r="E15" s="104"/>
    </row>
    <row r="16" spans="1:6" ht="15" customHeight="1">
      <c r="A16" s="104"/>
      <c r="B16" s="104"/>
      <c r="C16" s="104"/>
      <c r="D16" s="104"/>
      <c r="E16" s="104"/>
    </row>
    <row r="17" spans="1:5" ht="15" customHeight="1">
      <c r="A17" s="104"/>
      <c r="B17" s="104"/>
      <c r="C17" s="104"/>
      <c r="D17" s="104"/>
      <c r="E17" s="104"/>
    </row>
    <row r="18" spans="1:5" ht="15" customHeight="1">
      <c r="A18" s="104"/>
      <c r="B18" s="104"/>
      <c r="C18" s="104"/>
      <c r="D18" s="104"/>
      <c r="E18" s="104"/>
    </row>
    <row r="19" spans="1:5" ht="15" customHeight="1">
      <c r="A19" s="104"/>
      <c r="B19" s="104"/>
      <c r="C19" s="104"/>
      <c r="D19" s="104"/>
      <c r="E19" s="104"/>
    </row>
    <row r="20" spans="1:5" ht="15" customHeight="1">
      <c r="A20" s="104"/>
      <c r="B20" s="104"/>
      <c r="C20" s="104"/>
      <c r="D20" s="104"/>
      <c r="E20" s="104"/>
    </row>
    <row r="21" spans="1:5" ht="15" customHeight="1">
      <c r="A21" s="104"/>
      <c r="B21" s="104"/>
      <c r="C21" s="104"/>
      <c r="D21" s="104"/>
      <c r="E21" s="104"/>
    </row>
    <row r="22" spans="1:5" ht="15" customHeight="1">
      <c r="A22" s="104"/>
      <c r="B22" s="104"/>
      <c r="C22" s="104"/>
      <c r="D22" s="104"/>
      <c r="E22" s="104"/>
    </row>
    <row r="23" spans="1:5" ht="15" customHeight="1">
      <c r="A23" s="104"/>
      <c r="B23" s="104"/>
      <c r="C23" s="104"/>
      <c r="D23" s="104"/>
      <c r="E23" s="104"/>
    </row>
    <row r="24" spans="1:5" ht="15" customHeight="1">
      <c r="A24" s="104"/>
      <c r="B24" s="104"/>
      <c r="C24" s="104"/>
      <c r="D24" s="104"/>
      <c r="E24" s="104"/>
    </row>
    <row r="25" spans="1:5" ht="15" customHeight="1">
      <c r="A25" s="104"/>
      <c r="B25" s="104"/>
      <c r="C25" s="104"/>
      <c r="D25" s="104"/>
      <c r="E25" s="104"/>
    </row>
    <row r="26" spans="1:5" ht="15" customHeight="1">
      <c r="A26" s="104"/>
      <c r="B26" s="104"/>
      <c r="C26" s="104"/>
      <c r="D26" s="104"/>
      <c r="E26" s="104"/>
    </row>
    <row r="27" spans="1:5" ht="15" customHeight="1">
      <c r="A27" s="104"/>
      <c r="B27" s="104"/>
      <c r="C27" s="104"/>
      <c r="D27" s="104"/>
      <c r="E27" s="104"/>
    </row>
    <row r="28" spans="1:5" ht="15" customHeight="1">
      <c r="A28" s="104"/>
      <c r="B28" s="104"/>
      <c r="C28" s="104"/>
      <c r="D28" s="104"/>
      <c r="E28" s="104"/>
    </row>
    <row r="29" spans="1:5" ht="15" customHeight="1">
      <c r="A29" s="104"/>
      <c r="B29" s="104"/>
      <c r="C29" s="104"/>
      <c r="D29" s="104"/>
      <c r="E29" s="104"/>
    </row>
    <row r="30" spans="1:5" ht="15" customHeight="1">
      <c r="A30" s="104"/>
      <c r="B30" s="104"/>
      <c r="C30" s="104"/>
      <c r="D30" s="104"/>
      <c r="E30" s="104"/>
    </row>
    <row r="31" spans="1:5" ht="15" customHeight="1">
      <c r="A31" s="104"/>
      <c r="B31" s="104"/>
      <c r="C31" s="104"/>
      <c r="D31" s="104"/>
      <c r="E31" s="104"/>
    </row>
    <row r="32" spans="1:5" ht="15" customHeight="1">
      <c r="A32" s="104"/>
      <c r="B32" s="104"/>
      <c r="C32" s="104"/>
      <c r="D32" s="104"/>
      <c r="E32" s="104"/>
    </row>
    <row r="33" spans="1:6" ht="15" customHeight="1">
      <c r="A33" s="104"/>
      <c r="B33" s="104"/>
      <c r="C33" s="104"/>
      <c r="D33" s="104"/>
      <c r="E33" s="104"/>
    </row>
    <row r="34" spans="1:6" ht="21" customHeight="1">
      <c r="A34" s="2721" t="s">
        <v>797</v>
      </c>
      <c r="B34" s="2721"/>
      <c r="C34" s="2721"/>
      <c r="D34" s="2721"/>
      <c r="E34" s="2721"/>
      <c r="F34" s="2721"/>
    </row>
    <row r="35" spans="1:6" ht="14.25" customHeight="1">
      <c r="A35" s="118" t="s">
        <v>315</v>
      </c>
      <c r="B35" s="105"/>
      <c r="C35" s="105"/>
      <c r="D35" s="105"/>
      <c r="E35" s="105"/>
      <c r="F35" s="106"/>
    </row>
    <row r="36" spans="1:6">
      <c r="A36" s="47" t="s">
        <v>283</v>
      </c>
      <c r="B36" s="688">
        <v>2005</v>
      </c>
      <c r="C36" s="688">
        <v>2008</v>
      </c>
      <c r="D36" s="319">
        <v>2009</v>
      </c>
      <c r="E36" s="320" t="s">
        <v>676</v>
      </c>
    </row>
    <row r="37" spans="1:6">
      <c r="A37" s="122" t="s">
        <v>285</v>
      </c>
      <c r="B37" s="353">
        <f>B38+B42</f>
        <v>100</v>
      </c>
      <c r="C37" s="353">
        <f>C38+C42</f>
        <v>100.00000000000001</v>
      </c>
      <c r="D37" s="353">
        <f>D38+D42</f>
        <v>100</v>
      </c>
      <c r="E37" s="353">
        <f>E38+E42</f>
        <v>100</v>
      </c>
    </row>
    <row r="38" spans="1:6">
      <c r="A38" s="750" t="s">
        <v>26</v>
      </c>
      <c r="B38" s="643">
        <f>SUM(B39:B41)</f>
        <v>77.599999999999994</v>
      </c>
      <c r="C38" s="643">
        <f>SUM(C39:C41)</f>
        <v>64.300000000000011</v>
      </c>
      <c r="D38" s="643">
        <f>SUM(D39:D41)</f>
        <v>60.8</v>
      </c>
      <c r="E38" s="643">
        <f>SUM(E39:E41)</f>
        <v>61.577145943333925</v>
      </c>
    </row>
    <row r="39" spans="1:6">
      <c r="A39" s="751" t="s">
        <v>27</v>
      </c>
      <c r="B39" s="111">
        <v>15.4</v>
      </c>
      <c r="C39" s="111">
        <v>11.4</v>
      </c>
      <c r="D39" s="111">
        <v>9.8000000000000007</v>
      </c>
      <c r="E39" s="111">
        <v>10.251091126134448</v>
      </c>
    </row>
    <row r="40" spans="1:6">
      <c r="A40" s="751" t="s">
        <v>28</v>
      </c>
      <c r="B40" s="111">
        <v>15.2</v>
      </c>
      <c r="C40" s="111">
        <v>10.8</v>
      </c>
      <c r="D40" s="111">
        <v>11.2</v>
      </c>
      <c r="E40" s="111">
        <v>11.157101690014146</v>
      </c>
    </row>
    <row r="41" spans="1:6">
      <c r="A41" s="751" t="s">
        <v>29</v>
      </c>
      <c r="B41" s="111">
        <v>47</v>
      </c>
      <c r="C41" s="111">
        <v>42.1</v>
      </c>
      <c r="D41" s="111">
        <v>39.799999999999997</v>
      </c>
      <c r="E41" s="111">
        <v>40.168953127185333</v>
      </c>
    </row>
    <row r="42" spans="1:6">
      <c r="A42" s="750" t="s">
        <v>30</v>
      </c>
      <c r="B42" s="643">
        <f>SUM(B43:B45)</f>
        <v>22.4</v>
      </c>
      <c r="C42" s="643">
        <f>SUM(C43:C45)</f>
        <v>35.700000000000003</v>
      </c>
      <c r="D42" s="643">
        <f>SUM(D43:D45)</f>
        <v>39.200000000000003</v>
      </c>
      <c r="E42" s="643">
        <f>SUM(E43:E45)</f>
        <v>38.422854056666083</v>
      </c>
    </row>
    <row r="43" spans="1:6">
      <c r="A43" s="751" t="s">
        <v>31</v>
      </c>
      <c r="B43" s="111">
        <v>12.8</v>
      </c>
      <c r="C43" s="111">
        <v>7.2</v>
      </c>
      <c r="D43" s="111">
        <v>10.9</v>
      </c>
      <c r="E43" s="111">
        <v>12.489859194072894</v>
      </c>
    </row>
    <row r="44" spans="1:6">
      <c r="A44" s="751" t="s">
        <v>798</v>
      </c>
      <c r="B44" s="111">
        <v>1</v>
      </c>
      <c r="C44" s="111">
        <v>0.2</v>
      </c>
      <c r="D44" s="111">
        <v>0.4</v>
      </c>
      <c r="E44" s="111">
        <v>1.1684576530871249</v>
      </c>
    </row>
    <row r="45" spans="1:6">
      <c r="A45" s="752" t="s">
        <v>32</v>
      </c>
      <c r="B45" s="112">
        <v>8.6</v>
      </c>
      <c r="C45" s="112">
        <v>28.3</v>
      </c>
      <c r="D45" s="112">
        <v>27.9</v>
      </c>
      <c r="E45" s="112">
        <v>24.764537209506059</v>
      </c>
    </row>
    <row r="46" spans="1:6" s="29" customFormat="1" ht="15" customHeight="1">
      <c r="A46" s="69" t="s">
        <v>282</v>
      </c>
      <c r="B46" s="108"/>
      <c r="C46" s="108"/>
      <c r="D46" s="108"/>
      <c r="E46" s="108"/>
    </row>
    <row r="47" spans="1:6" s="701" customFormat="1">
      <c r="A47" s="69" t="s">
        <v>24</v>
      </c>
      <c r="B47" s="109"/>
      <c r="C47" s="109"/>
      <c r="D47" s="109"/>
      <c r="E47" s="109"/>
      <c r="F47" s="110"/>
    </row>
    <row r="48" spans="1:6">
      <c r="A48" s="113"/>
      <c r="B48" s="29"/>
      <c r="C48" s="29"/>
      <c r="D48" s="29"/>
      <c r="E48" s="29"/>
      <c r="F48" s="29"/>
    </row>
    <row r="49" spans="1:6" ht="15" customHeight="1">
      <c r="A49" s="2721" t="s">
        <v>865</v>
      </c>
      <c r="B49" s="2721"/>
      <c r="C49" s="2721"/>
      <c r="D49" s="2721"/>
      <c r="E49" s="2721"/>
      <c r="F49" s="321"/>
    </row>
    <row r="50" spans="1:6" ht="15">
      <c r="A50" s="118" t="s">
        <v>315</v>
      </c>
      <c r="B50" s="115"/>
      <c r="C50" s="115"/>
      <c r="D50" s="115"/>
      <c r="E50" s="116"/>
      <c r="F50" s="116"/>
    </row>
    <row r="51" spans="1:6" ht="15">
      <c r="A51" s="47" t="s">
        <v>283</v>
      </c>
      <c r="B51" s="48">
        <v>2005</v>
      </c>
      <c r="C51" s="284">
        <v>2008</v>
      </c>
      <c r="D51" s="284">
        <v>2009</v>
      </c>
      <c r="E51" s="320" t="s">
        <v>676</v>
      </c>
      <c r="F51" s="116"/>
    </row>
    <row r="52" spans="1:6">
      <c r="A52" s="122" t="s">
        <v>33</v>
      </c>
      <c r="B52" s="54">
        <f>SUM(B53:B57)</f>
        <v>100.00000000000001</v>
      </c>
      <c r="C52" s="54">
        <f>SUM(C53:C57)</f>
        <v>100</v>
      </c>
      <c r="D52" s="54">
        <f>SUM(D53:D57)</f>
        <v>99.9</v>
      </c>
      <c r="E52" s="54">
        <f>SUM(E53:E57)</f>
        <v>99.899999999999991</v>
      </c>
      <c r="F52" s="29"/>
    </row>
    <row r="53" spans="1:6">
      <c r="A53" s="350" t="s">
        <v>34</v>
      </c>
      <c r="B53" s="351">
        <v>23.7</v>
      </c>
      <c r="C53" s="351">
        <v>26.3</v>
      </c>
      <c r="D53" s="351">
        <v>27.6</v>
      </c>
      <c r="E53" s="351">
        <v>25.3</v>
      </c>
      <c r="F53" s="29"/>
    </row>
    <row r="54" spans="1:6">
      <c r="A54" s="350" t="s">
        <v>35</v>
      </c>
      <c r="B54" s="351">
        <v>11.8</v>
      </c>
      <c r="C54" s="351">
        <v>6.9</v>
      </c>
      <c r="D54" s="351">
        <v>10.8</v>
      </c>
      <c r="E54" s="351">
        <v>9.1</v>
      </c>
      <c r="F54" s="29"/>
    </row>
    <row r="55" spans="1:6">
      <c r="A55" s="350" t="s">
        <v>799</v>
      </c>
      <c r="B55" s="351">
        <v>42.4</v>
      </c>
      <c r="C55" s="351">
        <v>31.8</v>
      </c>
      <c r="D55" s="351">
        <v>27.5</v>
      </c>
      <c r="E55" s="351">
        <v>32.200000000000003</v>
      </c>
      <c r="F55" s="29"/>
    </row>
    <row r="56" spans="1:6">
      <c r="A56" s="350" t="s">
        <v>36</v>
      </c>
      <c r="B56" s="351">
        <v>18.2</v>
      </c>
      <c r="C56" s="351">
        <v>28</v>
      </c>
      <c r="D56" s="351">
        <v>24.7</v>
      </c>
      <c r="E56" s="351">
        <v>23</v>
      </c>
      <c r="F56" s="29"/>
    </row>
    <row r="57" spans="1:6" ht="15">
      <c r="A57" s="352" t="s">
        <v>37</v>
      </c>
      <c r="B57" s="212">
        <v>3.9</v>
      </c>
      <c r="C57" s="212">
        <v>7</v>
      </c>
      <c r="D57" s="212">
        <v>9.3000000000000007</v>
      </c>
      <c r="E57" s="212">
        <v>10.3</v>
      </c>
      <c r="F57" s="116"/>
    </row>
    <row r="58" spans="1:6" s="29" customFormat="1" ht="15" customHeight="1">
      <c r="A58" s="69" t="s">
        <v>282</v>
      </c>
      <c r="B58" s="108"/>
      <c r="C58" s="108"/>
      <c r="D58" s="108"/>
      <c r="E58" s="108"/>
    </row>
    <row r="59" spans="1:6" s="701" customFormat="1">
      <c r="A59" s="69" t="s">
        <v>24</v>
      </c>
      <c r="B59" s="109"/>
      <c r="C59" s="109"/>
      <c r="D59" s="109"/>
      <c r="E59" s="109"/>
      <c r="F59" s="110"/>
    </row>
    <row r="61" spans="1:6" ht="30" customHeight="1">
      <c r="A61" s="2722" t="s">
        <v>866</v>
      </c>
      <c r="B61" s="2722"/>
      <c r="C61" s="2722"/>
      <c r="D61" s="2722"/>
    </row>
    <row r="62" spans="1:6" ht="15">
      <c r="A62" s="322"/>
    </row>
    <row r="75" spans="3:4">
      <c r="C75" s="117"/>
      <c r="D75" s="117"/>
    </row>
    <row r="174" spans="1:5">
      <c r="A174" s="327"/>
      <c r="B174" s="327"/>
      <c r="C174" s="327"/>
      <c r="D174" s="327"/>
      <c r="E174" s="327"/>
    </row>
    <row r="175" spans="1:5">
      <c r="A175" s="327"/>
      <c r="B175" s="327"/>
      <c r="C175" s="327"/>
      <c r="D175" s="327"/>
      <c r="E175" s="327"/>
    </row>
    <row r="176" spans="1:5">
      <c r="A176" s="327"/>
      <c r="B176" s="327"/>
      <c r="C176" s="327"/>
      <c r="D176" s="327"/>
      <c r="E176" s="327"/>
    </row>
    <row r="177" spans="1:5">
      <c r="A177" s="327"/>
      <c r="B177" s="327"/>
      <c r="C177" s="327"/>
      <c r="D177" s="327"/>
      <c r="E177" s="327"/>
    </row>
    <row r="178" spans="1:5">
      <c r="A178" s="327"/>
      <c r="B178" s="327"/>
      <c r="C178" s="327"/>
      <c r="D178" s="327"/>
      <c r="E178" s="327"/>
    </row>
    <row r="179" spans="1:5">
      <c r="A179" s="327"/>
      <c r="B179" s="327"/>
      <c r="C179" s="327"/>
      <c r="D179" s="327"/>
      <c r="E179" s="327"/>
    </row>
    <row r="180" spans="1:5">
      <c r="A180" s="327"/>
      <c r="B180" s="327"/>
      <c r="C180" s="327"/>
      <c r="D180" s="327"/>
      <c r="E180" s="327"/>
    </row>
    <row r="181" spans="1:5">
      <c r="A181" s="327"/>
      <c r="B181" s="327"/>
      <c r="C181" s="327"/>
      <c r="D181" s="327"/>
      <c r="E181" s="327"/>
    </row>
    <row r="182" spans="1:5">
      <c r="A182" s="327"/>
      <c r="B182" s="327"/>
      <c r="C182" s="327"/>
      <c r="D182" s="327"/>
      <c r="E182" s="327"/>
    </row>
    <row r="184" spans="1:5">
      <c r="A184" s="327"/>
      <c r="B184" s="327"/>
      <c r="C184" s="327"/>
      <c r="D184" s="327"/>
      <c r="E184" s="327"/>
    </row>
    <row r="185" spans="1:5">
      <c r="A185" s="327"/>
      <c r="B185" s="327"/>
      <c r="C185" s="327"/>
      <c r="D185" s="327"/>
      <c r="E185" s="327"/>
    </row>
    <row r="186" spans="1:5">
      <c r="A186" s="327"/>
      <c r="B186" s="327"/>
      <c r="C186" s="327"/>
      <c r="D186" s="327"/>
      <c r="E186" s="327"/>
    </row>
    <row r="187" spans="1:5">
      <c r="A187" s="327"/>
      <c r="B187" s="327"/>
      <c r="C187" s="327"/>
      <c r="D187" s="327"/>
      <c r="E187" s="327"/>
    </row>
    <row r="188" spans="1:5">
      <c r="A188" s="327"/>
      <c r="B188" s="327"/>
      <c r="C188" s="327"/>
      <c r="D188" s="327"/>
      <c r="E188" s="327"/>
    </row>
    <row r="209" spans="1:5">
      <c r="A209" s="327"/>
      <c r="B209" s="327"/>
      <c r="C209" s="327"/>
      <c r="D209" s="327"/>
      <c r="E209" s="327"/>
    </row>
    <row r="210" spans="1:5">
      <c r="A210" s="327"/>
      <c r="B210" s="327"/>
      <c r="C210" s="327"/>
      <c r="D210" s="327"/>
      <c r="E210" s="327"/>
    </row>
    <row r="211" spans="1:5">
      <c r="A211" s="327"/>
      <c r="B211" s="327"/>
      <c r="C211" s="327"/>
      <c r="D211" s="327"/>
      <c r="E211" s="327"/>
    </row>
    <row r="212" spans="1:5">
      <c r="A212" s="327"/>
      <c r="B212" s="327"/>
      <c r="C212" s="327"/>
      <c r="D212" s="327"/>
      <c r="E212" s="327"/>
    </row>
    <row r="213" spans="1:5">
      <c r="A213" s="327"/>
      <c r="B213" s="327"/>
      <c r="C213" s="327"/>
      <c r="D213" s="327"/>
      <c r="E213" s="327"/>
    </row>
    <row r="214" spans="1:5">
      <c r="A214" s="327"/>
      <c r="B214" s="327"/>
      <c r="C214" s="327"/>
      <c r="D214" s="327"/>
      <c r="E214" s="327"/>
    </row>
    <row r="215" spans="1:5">
      <c r="A215" s="327"/>
      <c r="B215" s="327"/>
      <c r="C215" s="327"/>
      <c r="D215" s="327"/>
      <c r="E215" s="327"/>
    </row>
    <row r="216" spans="1:5">
      <c r="A216" s="327"/>
      <c r="B216" s="327"/>
      <c r="C216" s="327"/>
      <c r="D216" s="327"/>
      <c r="E216" s="327"/>
    </row>
    <row r="217" spans="1:5">
      <c r="A217" s="327"/>
      <c r="B217" s="327"/>
      <c r="C217" s="327"/>
      <c r="D217" s="327"/>
      <c r="E217" s="327"/>
    </row>
    <row r="218" spans="1:5">
      <c r="A218" s="327"/>
      <c r="B218" s="327"/>
      <c r="C218" s="327"/>
      <c r="D218" s="327"/>
      <c r="E218" s="327"/>
    </row>
    <row r="219" spans="1:5">
      <c r="A219" s="327"/>
      <c r="B219" s="327"/>
      <c r="C219" s="327"/>
      <c r="D219" s="327"/>
      <c r="E219" s="327"/>
    </row>
    <row r="220" spans="1:5">
      <c r="A220" s="327"/>
      <c r="B220" s="327"/>
      <c r="C220" s="327"/>
      <c r="D220" s="327"/>
      <c r="E220" s="327"/>
    </row>
    <row r="221" spans="1:5">
      <c r="A221" s="327"/>
      <c r="B221" s="327"/>
      <c r="C221" s="327"/>
      <c r="D221" s="327"/>
      <c r="E221" s="327"/>
    </row>
    <row r="222" spans="1:5">
      <c r="A222" s="327"/>
      <c r="B222" s="327"/>
      <c r="C222" s="327"/>
      <c r="D222" s="327"/>
      <c r="E222" s="327"/>
    </row>
    <row r="223" spans="1:5">
      <c r="A223" s="327"/>
      <c r="B223" s="327"/>
      <c r="C223" s="327"/>
      <c r="D223" s="327"/>
      <c r="E223" s="327"/>
    </row>
    <row r="224" spans="1:5">
      <c r="A224" s="327"/>
      <c r="B224" s="327"/>
      <c r="C224" s="327"/>
      <c r="D224" s="327"/>
      <c r="E224" s="327"/>
    </row>
    <row r="225" spans="1:5">
      <c r="A225" s="327"/>
      <c r="B225" s="327"/>
      <c r="C225" s="327"/>
      <c r="D225" s="327"/>
      <c r="E225" s="327"/>
    </row>
    <row r="226" spans="1:5">
      <c r="A226" s="327"/>
      <c r="B226" s="327"/>
      <c r="C226" s="327"/>
      <c r="D226" s="327"/>
      <c r="E226" s="327"/>
    </row>
    <row r="227" spans="1:5">
      <c r="A227" s="327"/>
      <c r="B227" s="327"/>
      <c r="C227" s="327"/>
      <c r="D227" s="327"/>
      <c r="E227" s="327"/>
    </row>
    <row r="228" spans="1:5">
      <c r="A228" s="327"/>
      <c r="B228" s="327"/>
      <c r="C228" s="327"/>
      <c r="D228" s="327"/>
      <c r="E228" s="327"/>
    </row>
    <row r="229" spans="1:5">
      <c r="A229" s="327"/>
      <c r="B229" s="327"/>
      <c r="C229" s="327"/>
      <c r="D229" s="327"/>
      <c r="E229" s="327"/>
    </row>
    <row r="230" spans="1:5">
      <c r="A230" s="327"/>
      <c r="B230" s="327"/>
      <c r="C230" s="327"/>
      <c r="D230" s="327"/>
      <c r="E230" s="327"/>
    </row>
    <row r="231" spans="1:5">
      <c r="A231" s="327"/>
      <c r="B231" s="327"/>
      <c r="C231" s="327"/>
      <c r="D231" s="327"/>
      <c r="E231" s="327"/>
    </row>
    <row r="232" spans="1:5">
      <c r="A232" s="327"/>
      <c r="B232" s="327"/>
      <c r="C232" s="327"/>
      <c r="D232" s="327"/>
      <c r="E232" s="327"/>
    </row>
    <row r="233" spans="1:5">
      <c r="A233" s="327"/>
      <c r="B233" s="327"/>
      <c r="C233" s="327"/>
      <c r="D233" s="327"/>
      <c r="E233" s="327"/>
    </row>
    <row r="234" spans="1:5">
      <c r="A234" s="327"/>
      <c r="B234" s="327"/>
      <c r="C234" s="327"/>
      <c r="D234" s="327"/>
      <c r="E234" s="327"/>
    </row>
    <row r="235" spans="1:5">
      <c r="A235" s="327"/>
      <c r="B235" s="327"/>
      <c r="C235" s="327"/>
      <c r="D235" s="327"/>
      <c r="E235" s="327"/>
    </row>
    <row r="236" spans="1:5">
      <c r="A236" s="327"/>
      <c r="B236" s="327"/>
      <c r="C236" s="327"/>
      <c r="D236" s="327"/>
      <c r="E236" s="327"/>
    </row>
    <row r="260" spans="1:5">
      <c r="A260" s="327"/>
      <c r="B260" s="327"/>
      <c r="C260" s="327"/>
      <c r="D260" s="327"/>
      <c r="E260" s="327"/>
    </row>
    <row r="261" spans="1:5">
      <c r="A261" s="327"/>
      <c r="B261" s="327"/>
      <c r="C261" s="327"/>
      <c r="D261" s="327"/>
      <c r="E261" s="327"/>
    </row>
    <row r="262" spans="1:5">
      <c r="A262" s="327"/>
      <c r="B262" s="327"/>
      <c r="C262" s="327"/>
      <c r="D262" s="327"/>
      <c r="E262" s="327"/>
    </row>
    <row r="263" spans="1:5">
      <c r="A263" s="327"/>
      <c r="B263" s="327"/>
      <c r="C263" s="327"/>
      <c r="D263" s="327"/>
      <c r="E263" s="327"/>
    </row>
    <row r="264" spans="1:5">
      <c r="A264" s="327"/>
      <c r="B264" s="327"/>
      <c r="C264" s="327"/>
      <c r="D264" s="327"/>
      <c r="E264" s="327"/>
    </row>
    <row r="265" spans="1:5">
      <c r="A265" s="327"/>
      <c r="B265" s="327"/>
      <c r="C265" s="327"/>
      <c r="D265" s="327"/>
      <c r="E265" s="327"/>
    </row>
    <row r="266" spans="1:5">
      <c r="A266" s="327"/>
      <c r="B266" s="327"/>
      <c r="C266" s="327"/>
      <c r="D266" s="327"/>
      <c r="E266" s="327"/>
    </row>
    <row r="267" spans="1:5">
      <c r="A267" s="327"/>
      <c r="B267" s="327"/>
      <c r="C267" s="327"/>
      <c r="D267" s="327"/>
      <c r="E267" s="327"/>
    </row>
    <row r="268" spans="1:5">
      <c r="A268" s="327"/>
      <c r="B268" s="327"/>
      <c r="C268" s="327"/>
      <c r="D268" s="327"/>
      <c r="E268" s="327"/>
    </row>
    <row r="269" spans="1:5">
      <c r="A269" s="327"/>
      <c r="B269" s="327"/>
      <c r="C269" s="327"/>
      <c r="D269" s="327"/>
      <c r="E269" s="327"/>
    </row>
    <row r="270" spans="1:5">
      <c r="A270" s="327"/>
      <c r="B270" s="327"/>
      <c r="C270" s="327"/>
      <c r="D270" s="327"/>
      <c r="E270" s="327"/>
    </row>
    <row r="271" spans="1:5">
      <c r="A271" s="327"/>
      <c r="B271" s="327"/>
      <c r="C271" s="327"/>
      <c r="D271" s="327"/>
      <c r="E271" s="327"/>
    </row>
    <row r="272" spans="1:5">
      <c r="A272" s="327"/>
      <c r="B272" s="327"/>
      <c r="C272" s="327"/>
      <c r="D272" s="327"/>
      <c r="E272" s="327"/>
    </row>
    <row r="273" spans="1:5">
      <c r="A273" s="327"/>
      <c r="B273" s="327"/>
      <c r="C273" s="327"/>
      <c r="D273" s="327"/>
      <c r="E273" s="327"/>
    </row>
    <row r="274" spans="1:5">
      <c r="A274" s="327"/>
      <c r="B274" s="327"/>
      <c r="C274" s="327"/>
      <c r="D274" s="327"/>
      <c r="E274" s="327"/>
    </row>
    <row r="275" spans="1:5">
      <c r="A275" s="327"/>
      <c r="B275" s="327"/>
      <c r="C275" s="327"/>
      <c r="D275" s="327"/>
      <c r="E275" s="327"/>
    </row>
    <row r="276" spans="1:5">
      <c r="A276" s="327"/>
      <c r="B276" s="327"/>
      <c r="C276" s="327"/>
      <c r="D276" s="327"/>
      <c r="E276" s="327"/>
    </row>
    <row r="277" spans="1:5">
      <c r="A277" s="327"/>
      <c r="B277" s="327"/>
      <c r="C277" s="327"/>
      <c r="D277" s="327"/>
      <c r="E277" s="327"/>
    </row>
    <row r="278" spans="1:5">
      <c r="A278" s="327"/>
      <c r="B278" s="327"/>
      <c r="C278" s="327"/>
      <c r="D278" s="327"/>
      <c r="E278" s="327"/>
    </row>
    <row r="279" spans="1:5">
      <c r="A279" s="327"/>
      <c r="B279" s="327"/>
      <c r="C279" s="327"/>
      <c r="D279" s="327"/>
      <c r="E279" s="327"/>
    </row>
    <row r="280" spans="1:5">
      <c r="A280" s="327"/>
      <c r="B280" s="327"/>
      <c r="C280" s="327"/>
      <c r="D280" s="327"/>
      <c r="E280" s="327"/>
    </row>
    <row r="281" spans="1:5">
      <c r="A281" s="327"/>
      <c r="B281" s="327"/>
      <c r="C281" s="327"/>
      <c r="D281" s="327"/>
      <c r="E281" s="327"/>
    </row>
    <row r="282" spans="1:5">
      <c r="A282" s="327"/>
      <c r="B282" s="327"/>
      <c r="C282" s="327"/>
      <c r="D282" s="327"/>
      <c r="E282" s="327"/>
    </row>
    <row r="283" spans="1:5">
      <c r="A283" s="327"/>
      <c r="B283" s="327"/>
      <c r="C283" s="327"/>
      <c r="D283" s="327"/>
      <c r="E283" s="327"/>
    </row>
    <row r="284" spans="1:5">
      <c r="A284" s="327"/>
      <c r="B284" s="327"/>
      <c r="C284" s="327"/>
      <c r="D284" s="327"/>
      <c r="E284" s="327"/>
    </row>
    <row r="285" spans="1:5">
      <c r="A285" s="327"/>
      <c r="B285" s="327"/>
      <c r="C285" s="327"/>
      <c r="D285" s="327"/>
      <c r="E285" s="327"/>
    </row>
    <row r="286" spans="1:5">
      <c r="A286" s="327"/>
      <c r="B286" s="327"/>
      <c r="C286" s="327"/>
      <c r="D286" s="327"/>
      <c r="E286" s="327"/>
    </row>
    <row r="287" spans="1:5">
      <c r="A287" s="327"/>
      <c r="B287" s="327"/>
      <c r="C287" s="327"/>
      <c r="D287" s="327"/>
      <c r="E287" s="327"/>
    </row>
  </sheetData>
  <protectedRanges>
    <protectedRange sqref="B53:E57" name="Range1_10_1"/>
  </protectedRanges>
  <mergeCells count="4">
    <mergeCell ref="A2:E2"/>
    <mergeCell ref="A34:F34"/>
    <mergeCell ref="A49:E49"/>
    <mergeCell ref="A61:D61"/>
  </mergeCells>
  <pageMargins left="0.7" right="0.7" top="0.75" bottom="0.56999999999999995" header="0.3" footer="0.3"/>
  <pageSetup paperSize="9" scale="97" orientation="portrait" r:id="rId1"/>
  <headerFooter>
    <oddFooter>&amp;C&amp;P</oddFooter>
  </headerFooter>
  <rowBreaks count="3" manualBreakCount="3">
    <brk id="33" max="4" man="1"/>
    <brk id="76" max="4" man="1"/>
    <brk id="7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9E55"/>
  </sheetPr>
  <dimension ref="A1:J146"/>
  <sheetViews>
    <sheetView rightToLeft="1" view="pageBreakPreview" topLeftCell="A20" zoomScaleSheetLayoutView="100" workbookViewId="0">
      <selection activeCell="A23" sqref="A23"/>
    </sheetView>
  </sheetViews>
  <sheetFormatPr defaultRowHeight="14.25"/>
  <cols>
    <col min="1" max="1" width="36.5703125" style="99" customWidth="1"/>
    <col min="2" max="2" width="11.85546875" style="99" customWidth="1"/>
    <col min="3" max="3" width="10.7109375" style="99" customWidth="1"/>
    <col min="4" max="5" width="12" style="99" customWidth="1"/>
    <col min="6" max="16384" width="9.140625" style="99"/>
  </cols>
  <sheetData>
    <row r="1" spans="1:10" ht="33.75" customHeight="1">
      <c r="A1" s="323" t="s">
        <v>625</v>
      </c>
    </row>
    <row r="2" spans="1:10" ht="152.25" customHeight="1">
      <c r="A2" s="2682" t="s">
        <v>903</v>
      </c>
      <c r="B2" s="2682"/>
      <c r="C2" s="2682"/>
      <c r="D2" s="2682"/>
      <c r="E2" s="2682"/>
    </row>
    <row r="3" spans="1:10" ht="15">
      <c r="A3" s="2723" t="s">
        <v>574</v>
      </c>
      <c r="B3" s="2723"/>
      <c r="C3" s="2723"/>
      <c r="D3" s="2723"/>
      <c r="E3" s="2723"/>
    </row>
    <row r="4" spans="1:10">
      <c r="A4" s="248" t="s">
        <v>491</v>
      </c>
      <c r="B4" s="197"/>
      <c r="C4" s="197"/>
      <c r="D4" s="197"/>
      <c r="E4" s="197"/>
    </row>
    <row r="5" spans="1:10">
      <c r="A5" s="47" t="s">
        <v>284</v>
      </c>
      <c r="B5" s="48">
        <v>2005</v>
      </c>
      <c r="C5" s="48">
        <v>2008</v>
      </c>
      <c r="D5" s="49">
        <v>2009</v>
      </c>
      <c r="E5" s="49" t="s">
        <v>677</v>
      </c>
    </row>
    <row r="6" spans="1:10">
      <c r="A6" s="50" t="s">
        <v>285</v>
      </c>
      <c r="B6" s="329">
        <v>55877.030022999992</v>
      </c>
      <c r="C6" s="329">
        <v>95068.39489713806</v>
      </c>
      <c r="D6" s="329">
        <v>107618.26243822547</v>
      </c>
      <c r="E6" s="329">
        <v>117432.42706307519</v>
      </c>
      <c r="G6" s="56" t="s">
        <v>100</v>
      </c>
      <c r="J6" s="332">
        <v>1665.5020741922108</v>
      </c>
    </row>
    <row r="7" spans="1:10">
      <c r="A7" s="53" t="s">
        <v>565</v>
      </c>
      <c r="B7" s="330">
        <v>41864.872609999999</v>
      </c>
      <c r="C7" s="330">
        <v>70229.254196436217</v>
      </c>
      <c r="D7" s="330">
        <v>80031.443397862924</v>
      </c>
      <c r="E7" s="330">
        <v>86840.782839969645</v>
      </c>
      <c r="G7" s="56" t="s">
        <v>101</v>
      </c>
      <c r="J7" s="332">
        <v>10299.047678059549</v>
      </c>
    </row>
    <row r="8" spans="1:10">
      <c r="A8" s="56" t="s">
        <v>100</v>
      </c>
      <c r="B8" s="331">
        <v>1889.2350100000001</v>
      </c>
      <c r="C8" s="331">
        <v>1566.1379999999999</v>
      </c>
      <c r="D8" s="332">
        <v>1631.915796</v>
      </c>
      <c r="E8" s="332">
        <v>1665.5020741922108</v>
      </c>
      <c r="G8" s="59" t="s">
        <v>566</v>
      </c>
      <c r="J8" s="332">
        <v>10299.047678059549</v>
      </c>
    </row>
    <row r="9" spans="1:10">
      <c r="A9" s="56" t="s">
        <v>101</v>
      </c>
      <c r="B9" s="331">
        <v>3843.241</v>
      </c>
      <c r="C9" s="331">
        <v>7154.4681858111098</v>
      </c>
      <c r="D9" s="332">
        <v>7991.4163877499996</v>
      </c>
      <c r="E9" s="332">
        <v>10299.047678059549</v>
      </c>
      <c r="G9" s="56" t="s">
        <v>102</v>
      </c>
      <c r="J9" s="332">
        <v>12372.303040413244</v>
      </c>
    </row>
    <row r="10" spans="1:10">
      <c r="A10" s="59" t="s">
        <v>566</v>
      </c>
      <c r="B10" s="331">
        <v>3843.241</v>
      </c>
      <c r="C10" s="331">
        <v>7154.4681858111098</v>
      </c>
      <c r="D10" s="332">
        <v>7991.4163877499996</v>
      </c>
      <c r="E10" s="332">
        <v>10299.047678059549</v>
      </c>
      <c r="G10" s="56" t="s">
        <v>103</v>
      </c>
      <c r="J10" s="332">
        <v>1967.5712182499999</v>
      </c>
    </row>
    <row r="11" spans="1:10">
      <c r="A11" s="56" t="s">
        <v>102</v>
      </c>
      <c r="B11" s="331">
        <v>4635.1850000000004</v>
      </c>
      <c r="C11" s="331">
        <v>7608.4541690369988</v>
      </c>
      <c r="D11" s="332">
        <v>11166.338484127476</v>
      </c>
      <c r="E11" s="332">
        <v>12372.303040413244</v>
      </c>
      <c r="G11" s="56" t="s">
        <v>104</v>
      </c>
      <c r="J11" s="332">
        <v>16498.149362461711</v>
      </c>
    </row>
    <row r="12" spans="1:10">
      <c r="A12" s="56" t="s">
        <v>103</v>
      </c>
      <c r="B12" s="331">
        <v>1003.421</v>
      </c>
      <c r="C12" s="331">
        <v>1174.2006202571399</v>
      </c>
      <c r="D12" s="332">
        <v>1748.952194</v>
      </c>
      <c r="E12" s="332">
        <v>1967.5712182499999</v>
      </c>
      <c r="G12" s="56" t="s">
        <v>105</v>
      </c>
      <c r="J12" s="332">
        <v>7133.0809250336797</v>
      </c>
    </row>
    <row r="13" spans="1:10">
      <c r="A13" s="56" t="s">
        <v>104</v>
      </c>
      <c r="B13" s="331">
        <v>7641</v>
      </c>
      <c r="C13" s="331">
        <v>14924.403207000001</v>
      </c>
      <c r="D13" s="332">
        <v>16168.900415556593</v>
      </c>
      <c r="E13" s="332">
        <v>16498.149362461711</v>
      </c>
      <c r="G13" s="56" t="s">
        <v>567</v>
      </c>
      <c r="J13" s="332">
        <v>2131.4368412576064</v>
      </c>
    </row>
    <row r="14" spans="1:10">
      <c r="A14" s="56" t="s">
        <v>105</v>
      </c>
      <c r="B14" s="331">
        <v>6367.049</v>
      </c>
      <c r="C14" s="331">
        <v>9083.209977999999</v>
      </c>
      <c r="D14" s="332">
        <v>6771.7197946883234</v>
      </c>
      <c r="E14" s="332">
        <v>7133.0809250336797</v>
      </c>
      <c r="G14" s="56" t="s">
        <v>106</v>
      </c>
      <c r="J14" s="332">
        <v>9002.8132665020821</v>
      </c>
    </row>
    <row r="15" spans="1:10">
      <c r="A15" s="56" t="s">
        <v>567</v>
      </c>
      <c r="B15" s="331">
        <v>1228.346</v>
      </c>
      <c r="C15" s="331">
        <v>1993.2497803250599</v>
      </c>
      <c r="D15" s="332">
        <v>2037.7025251028745</v>
      </c>
      <c r="E15" s="332">
        <v>2131.4368412576064</v>
      </c>
      <c r="G15" s="56" t="s">
        <v>107</v>
      </c>
      <c r="J15" s="332">
        <v>12699.668362194549</v>
      </c>
    </row>
    <row r="16" spans="1:10">
      <c r="A16" s="56" t="s">
        <v>106</v>
      </c>
      <c r="B16" s="331">
        <v>4326.8005999999996</v>
      </c>
      <c r="C16" s="331">
        <v>7608.5562829999999</v>
      </c>
      <c r="D16" s="332">
        <v>8330.9176422427045</v>
      </c>
      <c r="E16" s="332">
        <v>9002.8132665020821</v>
      </c>
      <c r="G16" s="56" t="s">
        <v>108</v>
      </c>
      <c r="J16" s="332">
        <v>13071.210071605015</v>
      </c>
    </row>
    <row r="17" spans="1:10">
      <c r="A17" s="56" t="s">
        <v>107</v>
      </c>
      <c r="B17" s="331">
        <v>6043.2309999999998</v>
      </c>
      <c r="C17" s="331">
        <v>10706.132781672573</v>
      </c>
      <c r="D17" s="332">
        <v>11941.147677414911</v>
      </c>
      <c r="E17" s="332">
        <v>12699.668362194549</v>
      </c>
      <c r="G17" s="60" t="s">
        <v>568</v>
      </c>
      <c r="J17" s="333">
        <v>5712.8311561854107</v>
      </c>
    </row>
    <row r="18" spans="1:10">
      <c r="A18" s="56" t="s">
        <v>108</v>
      </c>
      <c r="B18" s="331">
        <v>4887.3639999999996</v>
      </c>
      <c r="C18" s="331">
        <v>8410.4411913333333</v>
      </c>
      <c r="D18" s="332">
        <v>12242.432480980038</v>
      </c>
      <c r="E18" s="332">
        <v>13071.210071605015</v>
      </c>
      <c r="G18" s="60" t="s">
        <v>110</v>
      </c>
      <c r="J18" s="333">
        <v>23231.108686534597</v>
      </c>
    </row>
    <row r="19" spans="1:10">
      <c r="A19" s="60" t="s">
        <v>568</v>
      </c>
      <c r="B19" s="330">
        <v>2775.6280000000002</v>
      </c>
      <c r="C19" s="330">
        <v>4877.4498659999999</v>
      </c>
      <c r="D19" s="333">
        <v>5525.4843474559275</v>
      </c>
      <c r="E19" s="333">
        <v>5712.8311561854107</v>
      </c>
      <c r="G19" s="334" t="s">
        <v>111</v>
      </c>
      <c r="J19" s="336">
        <v>1647.7043803855345</v>
      </c>
    </row>
    <row r="20" spans="1:10">
      <c r="A20" s="60" t="s">
        <v>110</v>
      </c>
      <c r="B20" s="330">
        <v>10324</v>
      </c>
      <c r="C20" s="330">
        <v>18652.900214701851</v>
      </c>
      <c r="D20" s="333">
        <v>20558.503262419999</v>
      </c>
      <c r="E20" s="333">
        <v>23231.108686534597</v>
      </c>
    </row>
    <row r="21" spans="1:10">
      <c r="A21" s="334" t="s">
        <v>111</v>
      </c>
      <c r="B21" s="335">
        <v>912.52941299999998</v>
      </c>
      <c r="C21" s="335">
        <v>1308.79062</v>
      </c>
      <c r="D21" s="336">
        <v>1502.831430486624</v>
      </c>
      <c r="E21" s="336">
        <v>1647.7043803855345</v>
      </c>
    </row>
    <row r="22" spans="1:10">
      <c r="A22" s="65" t="s">
        <v>282</v>
      </c>
      <c r="B22" s="324"/>
      <c r="C22" s="324"/>
      <c r="D22" s="325"/>
      <c r="E22" s="326"/>
      <c r="F22" s="308"/>
    </row>
    <row r="23" spans="1:10">
      <c r="A23" s="66" t="s">
        <v>901</v>
      </c>
      <c r="B23" s="139"/>
      <c r="C23" s="139"/>
      <c r="D23" s="139"/>
      <c r="E23" s="139"/>
    </row>
    <row r="24" spans="1:10">
      <c r="A24" s="28"/>
    </row>
    <row r="25" spans="1:10" ht="15">
      <c r="A25" s="2723" t="s">
        <v>626</v>
      </c>
      <c r="B25" s="2723"/>
      <c r="C25" s="2723"/>
      <c r="D25" s="2723"/>
      <c r="E25" s="2723"/>
    </row>
    <row r="26" spans="1:10">
      <c r="A26" s="46" t="s">
        <v>315</v>
      </c>
      <c r="B26" s="197"/>
      <c r="C26" s="197"/>
      <c r="D26" s="197"/>
      <c r="E26" s="197"/>
    </row>
    <row r="27" spans="1:10">
      <c r="A27" s="47" t="s">
        <v>284</v>
      </c>
      <c r="B27" s="268">
        <v>2005</v>
      </c>
      <c r="C27" s="268">
        <v>2008</v>
      </c>
      <c r="D27" s="317">
        <v>2009</v>
      </c>
      <c r="E27" s="317" t="s">
        <v>677</v>
      </c>
    </row>
    <row r="28" spans="1:10">
      <c r="A28" s="50" t="s">
        <v>285</v>
      </c>
      <c r="B28" s="337">
        <v>19.350298353399495</v>
      </c>
      <c r="C28" s="337">
        <v>31.672394696361827</v>
      </c>
      <c r="D28" s="337">
        <v>13.200882958701566</v>
      </c>
      <c r="E28" s="337">
        <v>9.1194230444699755</v>
      </c>
    </row>
    <row r="29" spans="1:10">
      <c r="A29" s="53" t="s">
        <v>565</v>
      </c>
      <c r="B29" s="338">
        <v>24.423528154492431</v>
      </c>
      <c r="C29" s="338">
        <v>25.04438899112764</v>
      </c>
      <c r="D29" s="338">
        <v>13.95741605629086</v>
      </c>
      <c r="E29" s="338">
        <v>8.5083301675008336</v>
      </c>
    </row>
    <row r="30" spans="1:10">
      <c r="A30" s="56" t="s">
        <v>100</v>
      </c>
      <c r="B30" s="339">
        <v>8.436088091955682</v>
      </c>
      <c r="C30" s="339">
        <v>2.8999999999999915</v>
      </c>
      <c r="D30" s="340">
        <v>4.2000000000000037</v>
      </c>
      <c r="E30" s="340">
        <v>2.0580889206743649</v>
      </c>
    </row>
    <row r="31" spans="1:10">
      <c r="A31" s="56" t="s">
        <v>101</v>
      </c>
      <c r="B31" s="339">
        <v>23.08895798263346</v>
      </c>
      <c r="C31" s="339">
        <v>46.654723539866438</v>
      </c>
      <c r="D31" s="340">
        <v>11.698258769236581</v>
      </c>
      <c r="E31" s="340">
        <v>28.87637407865401</v>
      </c>
    </row>
    <row r="32" spans="1:10">
      <c r="A32" s="59" t="s">
        <v>699</v>
      </c>
      <c r="B32" s="339">
        <v>23.08895798263346</v>
      </c>
      <c r="C32" s="339">
        <v>46.654723539866438</v>
      </c>
      <c r="D32" s="340">
        <v>11.698258769236581</v>
      </c>
      <c r="E32" s="340">
        <v>28.87637407865401</v>
      </c>
    </row>
    <row r="33" spans="1:5">
      <c r="A33" s="56" t="s">
        <v>102</v>
      </c>
      <c r="B33" s="339">
        <v>19.932038636498305</v>
      </c>
      <c r="C33" s="339">
        <v>22.833793890109977</v>
      </c>
      <c r="D33" s="340">
        <v>46.762249414203929</v>
      </c>
      <c r="E33" s="340">
        <v>10.8</v>
      </c>
    </row>
    <row r="34" spans="1:5">
      <c r="A34" s="56" t="s">
        <v>103</v>
      </c>
      <c r="B34" s="339">
        <v>21.388278304083741</v>
      </c>
      <c r="C34" s="339">
        <v>-11.728176734715579</v>
      </c>
      <c r="D34" s="341">
        <v>48.948328235169413</v>
      </c>
      <c r="E34" s="340">
        <v>12.5</v>
      </c>
    </row>
    <row r="35" spans="1:5">
      <c r="A35" s="56" t="s">
        <v>104</v>
      </c>
      <c r="B35" s="339">
        <v>15.84293511218921</v>
      </c>
      <c r="C35" s="339">
        <v>23.567353789343404</v>
      </c>
      <c r="D35" s="340">
        <v>8.3386731870985997</v>
      </c>
      <c r="E35" s="340">
        <v>2.0363100671232903</v>
      </c>
    </row>
    <row r="36" spans="1:5">
      <c r="A36" s="56" t="s">
        <v>105</v>
      </c>
      <c r="B36" s="339">
        <v>28.982723700347492</v>
      </c>
      <c r="C36" s="339">
        <v>22.477742146878164</v>
      </c>
      <c r="D36" s="340">
        <v>-25.447943941736717</v>
      </c>
      <c r="E36" s="340">
        <v>5.3363272743329588</v>
      </c>
    </row>
    <row r="37" spans="1:5">
      <c r="A37" s="56" t="s">
        <v>567</v>
      </c>
      <c r="B37" s="339">
        <v>24.372742582060852</v>
      </c>
      <c r="C37" s="339">
        <v>32.152014549809763</v>
      </c>
      <c r="D37" s="340">
        <v>2.2301642883194139</v>
      </c>
      <c r="E37" s="340">
        <v>4.5999999999999801</v>
      </c>
    </row>
    <row r="38" spans="1:5">
      <c r="A38" s="56" t="s">
        <v>106</v>
      </c>
      <c r="B38" s="339">
        <v>91.323861179231869</v>
      </c>
      <c r="C38" s="339">
        <v>10.521513339688916</v>
      </c>
      <c r="D38" s="340">
        <v>9.494066053722916</v>
      </c>
      <c r="E38" s="340">
        <v>8.0650854217123396</v>
      </c>
    </row>
    <row r="39" spans="1:5">
      <c r="A39" s="56" t="s">
        <v>107</v>
      </c>
      <c r="B39" s="339">
        <v>25.831517143602568</v>
      </c>
      <c r="C39" s="339">
        <v>30.960323320636562</v>
      </c>
      <c r="D39" s="340">
        <v>11.535583584919774</v>
      </c>
      <c r="E39" s="340">
        <v>6.3521589822917832</v>
      </c>
    </row>
    <row r="40" spans="1:5">
      <c r="A40" s="56" t="s">
        <v>108</v>
      </c>
      <c r="B40" s="339">
        <v>8.4420929624548222</v>
      </c>
      <c r="C40" s="339">
        <v>36.159376212829521</v>
      </c>
      <c r="D40" s="340">
        <v>45.562310020019382</v>
      </c>
      <c r="E40" s="340">
        <v>6.769713387536143</v>
      </c>
    </row>
    <row r="41" spans="1:5">
      <c r="A41" s="60" t="s">
        <v>568</v>
      </c>
      <c r="B41" s="338">
        <v>23.601580851655996</v>
      </c>
      <c r="C41" s="338">
        <v>41.14400500049917</v>
      </c>
      <c r="D41" s="342">
        <v>13.286338132828025</v>
      </c>
      <c r="E41" s="342">
        <v>3.3905952301854398</v>
      </c>
    </row>
    <row r="42" spans="1:5">
      <c r="A42" s="60" t="s">
        <v>110</v>
      </c>
      <c r="B42" s="338">
        <v>2.7742169712645364</v>
      </c>
      <c r="C42" s="338">
        <v>61.209597488418275</v>
      </c>
      <c r="D42" s="342">
        <v>10.21612202812403</v>
      </c>
      <c r="E42" s="342">
        <v>12.999999999999986</v>
      </c>
    </row>
    <row r="43" spans="1:5">
      <c r="A43" s="334" t="s">
        <v>111</v>
      </c>
      <c r="B43" s="343">
        <v>3.7372880076346036</v>
      </c>
      <c r="C43" s="343">
        <v>29.455056379821954</v>
      </c>
      <c r="D43" s="344">
        <v>14.825962802715065</v>
      </c>
      <c r="E43" s="344">
        <v>9.64</v>
      </c>
    </row>
    <row r="44" spans="1:5">
      <c r="A44" s="65" t="s">
        <v>282</v>
      </c>
      <c r="B44" s="324"/>
      <c r="C44" s="324"/>
      <c r="D44" s="325"/>
      <c r="E44" s="326"/>
    </row>
    <row r="45" spans="1:5">
      <c r="A45" s="66" t="s">
        <v>901</v>
      </c>
      <c r="B45" s="139"/>
      <c r="C45" s="139"/>
      <c r="D45" s="139"/>
      <c r="E45" s="139"/>
    </row>
    <row r="46" spans="1:5">
      <c r="A46" s="327"/>
      <c r="B46" s="327"/>
      <c r="C46" s="327"/>
      <c r="D46" s="327"/>
      <c r="E46" s="327"/>
    </row>
    <row r="47" spans="1:5" ht="15">
      <c r="A47" s="2723" t="s">
        <v>627</v>
      </c>
      <c r="B47" s="2723"/>
      <c r="C47" s="2723"/>
      <c r="D47" s="2723"/>
      <c r="E47" s="2723"/>
    </row>
    <row r="48" spans="1:5">
      <c r="A48" s="46" t="s">
        <v>315</v>
      </c>
      <c r="B48" s="197"/>
      <c r="C48" s="197"/>
      <c r="D48" s="197"/>
      <c r="E48" s="197"/>
    </row>
    <row r="49" spans="1:5">
      <c r="A49" s="47" t="s">
        <v>284</v>
      </c>
      <c r="B49" s="268">
        <v>2005</v>
      </c>
      <c r="C49" s="268">
        <v>2008</v>
      </c>
      <c r="D49" s="317">
        <v>2009</v>
      </c>
      <c r="E49" s="317" t="s">
        <v>677</v>
      </c>
    </row>
    <row r="50" spans="1:5">
      <c r="A50" s="50" t="s">
        <v>285</v>
      </c>
      <c r="B50" s="337">
        <v>14.572929479778473</v>
      </c>
      <c r="C50" s="337">
        <v>13.481835825743898</v>
      </c>
      <c r="D50" s="337">
        <v>20.103883024240123</v>
      </c>
      <c r="E50" s="337">
        <v>18.93105075318433</v>
      </c>
    </row>
    <row r="51" spans="1:5">
      <c r="A51" s="53" t="s">
        <v>565</v>
      </c>
      <c r="B51" s="338">
        <v>10.918522518939474</v>
      </c>
      <c r="C51" s="338">
        <v>9.9593484907915677</v>
      </c>
      <c r="D51" s="338">
        <v>14.95046230889751</v>
      </c>
      <c r="E51" s="338">
        <v>13.99943191591116</v>
      </c>
    </row>
    <row r="52" spans="1:5">
      <c r="A52" s="56" t="s">
        <v>100</v>
      </c>
      <c r="B52" s="339">
        <v>0.49271987980029458</v>
      </c>
      <c r="C52" s="339">
        <v>0.22209710618659581</v>
      </c>
      <c r="D52" s="340">
        <v>0.30485387447159268</v>
      </c>
      <c r="E52" s="340">
        <v>0.26849231583309879</v>
      </c>
    </row>
    <row r="53" spans="1:5">
      <c r="A53" s="56" t="s">
        <v>101</v>
      </c>
      <c r="B53" s="339">
        <v>1.0023322845174056</v>
      </c>
      <c r="C53" s="339">
        <v>1.0145891871423283</v>
      </c>
      <c r="D53" s="340">
        <v>1.4928553631828239</v>
      </c>
      <c r="E53" s="340">
        <v>1.6602892333825947</v>
      </c>
    </row>
    <row r="54" spans="1:5">
      <c r="A54" s="59" t="s">
        <v>699</v>
      </c>
      <c r="B54" s="339">
        <v>1.0023310122914495</v>
      </c>
      <c r="C54" s="339">
        <v>1.014589187142328</v>
      </c>
      <c r="D54" s="340">
        <v>1.4930745424909104</v>
      </c>
      <c r="E54" s="340">
        <v>1.6605300063768396</v>
      </c>
    </row>
    <row r="55" spans="1:5">
      <c r="A55" s="56" t="s">
        <v>102</v>
      </c>
      <c r="B55" s="339">
        <v>1.2088743771756212</v>
      </c>
      <c r="C55" s="339">
        <v>1.0789698312003528</v>
      </c>
      <c r="D55" s="340">
        <v>2.0859541643578234</v>
      </c>
      <c r="E55" s="340">
        <v>1.9945146553603594</v>
      </c>
    </row>
    <row r="56" spans="1:5">
      <c r="A56" s="56" t="s">
        <v>103</v>
      </c>
      <c r="B56" s="339">
        <v>0.26169612138888498</v>
      </c>
      <c r="C56" s="339">
        <v>0.1665156964722245</v>
      </c>
      <c r="D56" s="340">
        <v>0.3267171344951505</v>
      </c>
      <c r="E56" s="340">
        <v>0.31718828882918992</v>
      </c>
    </row>
    <row r="57" spans="1:5">
      <c r="A57" s="56" t="s">
        <v>104</v>
      </c>
      <c r="B57" s="339">
        <v>1.9928026855452201</v>
      </c>
      <c r="C57" s="339">
        <v>2.116458935187481</v>
      </c>
      <c r="D57" s="340">
        <v>3.0204695301740756</v>
      </c>
      <c r="E57" s="340">
        <v>2.6596342315791652</v>
      </c>
    </row>
    <row r="58" spans="1:5">
      <c r="A58" s="56" t="s">
        <v>105</v>
      </c>
      <c r="B58" s="339">
        <v>1.6605512820570614</v>
      </c>
      <c r="C58" s="339">
        <v>1.2881078493715195</v>
      </c>
      <c r="D58" s="340">
        <v>1.2650070679545731</v>
      </c>
      <c r="E58" s="340">
        <v>1.1499099558408417</v>
      </c>
    </row>
    <row r="59" spans="1:5">
      <c r="A59" s="56" t="s">
        <v>567</v>
      </c>
      <c r="B59" s="339">
        <v>0.32035744111748837</v>
      </c>
      <c r="C59" s="339">
        <v>0.28266666674154112</v>
      </c>
      <c r="D59" s="340">
        <v>0.38065782028753592</v>
      </c>
      <c r="E59" s="340">
        <v>0.34360474383605905</v>
      </c>
    </row>
    <row r="60" spans="1:5">
      <c r="A60" s="56" t="s">
        <v>106</v>
      </c>
      <c r="B60" s="339">
        <v>1.1284465194998912</v>
      </c>
      <c r="C60" s="339">
        <v>1.0789843121820311</v>
      </c>
      <c r="D60" s="340">
        <v>1.5562766947697553</v>
      </c>
      <c r="E60" s="340">
        <v>1.4513258316465645</v>
      </c>
    </row>
    <row r="61" spans="1:5">
      <c r="A61" s="56" t="s">
        <v>107</v>
      </c>
      <c r="B61" s="339">
        <v>1.5760982811373021</v>
      </c>
      <c r="C61" s="339">
        <v>1.5182577201108256</v>
      </c>
      <c r="D61" s="340">
        <v>2.2306942208784131</v>
      </c>
      <c r="E61" s="340">
        <v>2.047288575447574</v>
      </c>
    </row>
    <row r="62" spans="1:5">
      <c r="A62" s="56" t="s">
        <v>108</v>
      </c>
      <c r="B62" s="339">
        <v>1.2746436467003046</v>
      </c>
      <c r="C62" s="339">
        <v>1.192701186196669</v>
      </c>
      <c r="D62" s="340">
        <v>2.286976438325766</v>
      </c>
      <c r="E62" s="340">
        <v>2.1071840841557137</v>
      </c>
    </row>
    <row r="63" spans="1:5">
      <c r="A63" s="60" t="s">
        <v>568</v>
      </c>
      <c r="B63" s="338">
        <v>0.72389463846021573</v>
      </c>
      <c r="C63" s="338">
        <v>0.6916807464021687</v>
      </c>
      <c r="D63" s="342">
        <v>1.0322011195570775</v>
      </c>
      <c r="E63" s="342">
        <v>0.92095428210837682</v>
      </c>
    </row>
    <row r="64" spans="1:5">
      <c r="A64" s="60" t="s">
        <v>110</v>
      </c>
      <c r="B64" s="338">
        <v>2.6925395793180016</v>
      </c>
      <c r="C64" s="338">
        <v>2.6452044198356806</v>
      </c>
      <c r="D64" s="342">
        <v>3.840479630289463</v>
      </c>
      <c r="E64" s="342">
        <v>3.745041370568869</v>
      </c>
    </row>
    <row r="65" spans="1:5">
      <c r="A65" s="334" t="s">
        <v>111</v>
      </c>
      <c r="B65" s="343">
        <v>0.23799124000332458</v>
      </c>
      <c r="C65" s="343">
        <v>0.18560216871448149</v>
      </c>
      <c r="D65" s="344">
        <v>0.28073996549607105</v>
      </c>
      <c r="E65" s="344">
        <v>0.26562318459592477</v>
      </c>
    </row>
    <row r="66" spans="1:5">
      <c r="A66" s="65" t="s">
        <v>282</v>
      </c>
      <c r="B66" s="324"/>
      <c r="C66" s="324"/>
      <c r="D66" s="325"/>
      <c r="E66" s="326"/>
    </row>
    <row r="67" spans="1:5">
      <c r="A67" s="66" t="s">
        <v>901</v>
      </c>
      <c r="B67" s="139"/>
      <c r="C67" s="139"/>
      <c r="D67" s="139"/>
      <c r="E67" s="139"/>
    </row>
    <row r="68" spans="1:5">
      <c r="A68" s="327"/>
      <c r="B68" s="327"/>
      <c r="C68" s="327"/>
      <c r="D68" s="327"/>
      <c r="E68" s="327"/>
    </row>
    <row r="69" spans="1:5">
      <c r="A69" s="327"/>
      <c r="B69" s="327"/>
      <c r="C69" s="327"/>
      <c r="D69" s="327"/>
      <c r="E69" s="327"/>
    </row>
    <row r="70" spans="1:5">
      <c r="A70" s="327"/>
      <c r="B70" s="327"/>
      <c r="C70" s="327"/>
      <c r="D70" s="327"/>
      <c r="E70" s="327"/>
    </row>
    <row r="71" spans="1:5">
      <c r="A71" s="327"/>
      <c r="B71" s="327"/>
      <c r="C71" s="327"/>
      <c r="D71" s="327"/>
      <c r="E71" s="327"/>
    </row>
    <row r="72" spans="1:5">
      <c r="A72" s="327"/>
      <c r="B72" s="327"/>
      <c r="C72" s="327"/>
      <c r="D72" s="327"/>
      <c r="E72" s="327"/>
    </row>
    <row r="73" spans="1:5">
      <c r="A73" s="327"/>
      <c r="B73" s="327"/>
      <c r="C73" s="327"/>
      <c r="D73" s="327"/>
      <c r="E73" s="327"/>
    </row>
    <row r="74" spans="1:5">
      <c r="A74" s="327"/>
      <c r="B74" s="327"/>
      <c r="C74" s="327"/>
      <c r="D74" s="327"/>
      <c r="E74" s="327"/>
    </row>
    <row r="75" spans="1:5">
      <c r="A75" s="327"/>
      <c r="B75" s="327"/>
      <c r="C75" s="327"/>
      <c r="D75" s="327"/>
      <c r="E75" s="327"/>
    </row>
    <row r="76" spans="1:5">
      <c r="A76" s="327"/>
      <c r="B76" s="327"/>
      <c r="C76" s="327"/>
      <c r="D76" s="327"/>
      <c r="E76" s="327"/>
    </row>
    <row r="77" spans="1:5">
      <c r="A77" s="327"/>
      <c r="B77" s="327"/>
      <c r="C77" s="327"/>
      <c r="D77" s="327"/>
      <c r="E77" s="327"/>
    </row>
    <row r="78" spans="1:5">
      <c r="A78" s="327"/>
      <c r="B78" s="327"/>
      <c r="C78" s="327"/>
      <c r="D78" s="327"/>
      <c r="E78" s="327"/>
    </row>
    <row r="79" spans="1:5">
      <c r="A79" s="327"/>
      <c r="B79" s="327"/>
      <c r="C79" s="327"/>
      <c r="D79" s="327"/>
      <c r="E79" s="327"/>
    </row>
    <row r="80" spans="1:5">
      <c r="A80" s="327"/>
      <c r="B80" s="327"/>
      <c r="C80" s="327"/>
      <c r="D80" s="327"/>
      <c r="E80" s="327"/>
    </row>
    <row r="81" spans="1:5">
      <c r="A81" s="327"/>
      <c r="B81" s="327"/>
      <c r="C81" s="327"/>
      <c r="D81" s="327"/>
      <c r="E81" s="327"/>
    </row>
    <row r="82" spans="1:5">
      <c r="A82" s="327"/>
      <c r="B82" s="327"/>
      <c r="C82" s="327"/>
      <c r="D82" s="327"/>
      <c r="E82" s="327"/>
    </row>
    <row r="83" spans="1:5">
      <c r="A83" s="327"/>
      <c r="B83" s="327"/>
      <c r="C83" s="327"/>
      <c r="D83" s="327"/>
      <c r="E83" s="327"/>
    </row>
    <row r="84" spans="1:5">
      <c r="A84" s="327"/>
      <c r="B84" s="327"/>
      <c r="C84" s="327"/>
      <c r="D84" s="327"/>
      <c r="E84" s="327"/>
    </row>
    <row r="85" spans="1:5">
      <c r="A85" s="327"/>
      <c r="B85" s="327"/>
      <c r="C85" s="327"/>
      <c r="D85" s="327"/>
      <c r="E85" s="327"/>
    </row>
    <row r="86" spans="1:5">
      <c r="A86" s="327"/>
      <c r="B86" s="327"/>
      <c r="C86" s="327"/>
      <c r="D86" s="327"/>
      <c r="E86" s="327"/>
    </row>
    <row r="87" spans="1:5">
      <c r="A87" s="327"/>
      <c r="B87" s="327"/>
      <c r="C87" s="327"/>
      <c r="D87" s="327"/>
      <c r="E87" s="327"/>
    </row>
    <row r="88" spans="1:5">
      <c r="A88" s="327"/>
      <c r="B88" s="327"/>
      <c r="C88" s="327"/>
      <c r="D88" s="327"/>
      <c r="E88" s="327"/>
    </row>
    <row r="89" spans="1:5">
      <c r="A89" s="327"/>
      <c r="B89" s="327"/>
      <c r="C89" s="327"/>
      <c r="D89" s="327"/>
      <c r="E89" s="327"/>
    </row>
    <row r="90" spans="1:5">
      <c r="A90" s="327"/>
      <c r="B90" s="327"/>
      <c r="C90" s="327"/>
      <c r="D90" s="327"/>
      <c r="E90" s="327"/>
    </row>
    <row r="91" spans="1:5">
      <c r="A91" s="327"/>
      <c r="B91" s="327"/>
      <c r="C91" s="327"/>
      <c r="D91" s="327"/>
      <c r="E91" s="327"/>
    </row>
    <row r="92" spans="1:5">
      <c r="A92" s="327"/>
      <c r="B92" s="327"/>
      <c r="C92" s="327"/>
      <c r="D92" s="327"/>
      <c r="E92" s="327"/>
    </row>
    <row r="93" spans="1:5">
      <c r="A93" s="327"/>
      <c r="B93" s="327"/>
      <c r="C93" s="327"/>
      <c r="D93" s="327"/>
      <c r="E93" s="327"/>
    </row>
    <row r="94" spans="1:5">
      <c r="A94" s="327"/>
      <c r="B94" s="327"/>
      <c r="C94" s="327"/>
      <c r="D94" s="327"/>
      <c r="E94" s="327"/>
    </row>
    <row r="95" spans="1:5">
      <c r="A95" s="327"/>
      <c r="B95" s="327"/>
      <c r="C95" s="327"/>
      <c r="D95" s="327"/>
      <c r="E95" s="327"/>
    </row>
    <row r="119" spans="1:5">
      <c r="A119" s="327"/>
      <c r="B119" s="327"/>
      <c r="C119" s="327"/>
      <c r="D119" s="327"/>
      <c r="E119" s="327"/>
    </row>
    <row r="120" spans="1:5">
      <c r="A120" s="327"/>
      <c r="B120" s="327"/>
      <c r="C120" s="327"/>
      <c r="D120" s="327"/>
      <c r="E120" s="327"/>
    </row>
    <row r="121" spans="1:5">
      <c r="A121" s="327"/>
      <c r="B121" s="327"/>
      <c r="C121" s="327"/>
      <c r="D121" s="327"/>
      <c r="E121" s="327"/>
    </row>
    <row r="122" spans="1:5">
      <c r="A122" s="327"/>
      <c r="B122" s="327"/>
      <c r="C122" s="327"/>
      <c r="D122" s="327"/>
      <c r="E122" s="327"/>
    </row>
    <row r="123" spans="1:5">
      <c r="A123" s="327"/>
      <c r="B123" s="327"/>
      <c r="C123" s="327"/>
      <c r="D123" s="327"/>
      <c r="E123" s="327"/>
    </row>
    <row r="124" spans="1:5">
      <c r="A124" s="327"/>
      <c r="B124" s="327"/>
      <c r="C124" s="327"/>
      <c r="D124" s="327"/>
      <c r="E124" s="327"/>
    </row>
    <row r="125" spans="1:5">
      <c r="A125" s="327"/>
      <c r="B125" s="327"/>
      <c r="C125" s="327"/>
      <c r="D125" s="327"/>
      <c r="E125" s="327"/>
    </row>
    <row r="126" spans="1:5">
      <c r="A126" s="327"/>
      <c r="B126" s="327"/>
      <c r="C126" s="327"/>
      <c r="D126" s="327"/>
      <c r="E126" s="327"/>
    </row>
    <row r="127" spans="1:5">
      <c r="A127" s="327"/>
      <c r="B127" s="327"/>
      <c r="C127" s="327"/>
      <c r="D127" s="327"/>
      <c r="E127" s="327"/>
    </row>
    <row r="128" spans="1:5">
      <c r="A128" s="327"/>
      <c r="B128" s="327"/>
      <c r="C128" s="327"/>
      <c r="D128" s="327"/>
      <c r="E128" s="327"/>
    </row>
    <row r="129" spans="1:5">
      <c r="A129" s="327"/>
      <c r="B129" s="327"/>
      <c r="C129" s="327"/>
      <c r="D129" s="327"/>
      <c r="E129" s="327"/>
    </row>
    <row r="130" spans="1:5">
      <c r="A130" s="327"/>
      <c r="B130" s="327"/>
      <c r="C130" s="327"/>
      <c r="D130" s="327"/>
      <c r="E130" s="327"/>
    </row>
    <row r="131" spans="1:5">
      <c r="A131" s="327"/>
      <c r="B131" s="327"/>
      <c r="C131" s="327"/>
      <c r="D131" s="327"/>
      <c r="E131" s="327"/>
    </row>
    <row r="132" spans="1:5">
      <c r="A132" s="327"/>
      <c r="B132" s="327"/>
      <c r="C132" s="327"/>
      <c r="D132" s="327"/>
      <c r="E132" s="327"/>
    </row>
    <row r="133" spans="1:5">
      <c r="A133" s="327"/>
      <c r="B133" s="327"/>
      <c r="C133" s="327"/>
      <c r="D133" s="327"/>
      <c r="E133" s="327"/>
    </row>
    <row r="134" spans="1:5">
      <c r="A134" s="327"/>
      <c r="B134" s="327"/>
      <c r="C134" s="327"/>
      <c r="D134" s="327"/>
      <c r="E134" s="327"/>
    </row>
    <row r="135" spans="1:5">
      <c r="A135" s="327"/>
      <c r="B135" s="327"/>
      <c r="C135" s="327"/>
      <c r="D135" s="327"/>
      <c r="E135" s="327"/>
    </row>
    <row r="136" spans="1:5">
      <c r="A136" s="327"/>
      <c r="B136" s="327"/>
      <c r="C136" s="327"/>
      <c r="D136" s="327"/>
      <c r="E136" s="327"/>
    </row>
    <row r="137" spans="1:5">
      <c r="A137" s="327"/>
      <c r="B137" s="327"/>
      <c r="C137" s="327"/>
      <c r="D137" s="327"/>
      <c r="E137" s="327"/>
    </row>
    <row r="138" spans="1:5">
      <c r="A138" s="327"/>
      <c r="B138" s="327"/>
      <c r="C138" s="327"/>
      <c r="D138" s="327"/>
      <c r="E138" s="327"/>
    </row>
    <row r="139" spans="1:5">
      <c r="A139" s="327"/>
      <c r="B139" s="327"/>
      <c r="C139" s="327"/>
      <c r="D139" s="327"/>
      <c r="E139" s="327"/>
    </row>
    <row r="140" spans="1:5">
      <c r="A140" s="327"/>
      <c r="B140" s="327"/>
      <c r="C140" s="327"/>
      <c r="D140" s="327"/>
      <c r="E140" s="327"/>
    </row>
    <row r="141" spans="1:5">
      <c r="A141" s="327"/>
      <c r="B141" s="327"/>
      <c r="C141" s="327"/>
      <c r="D141" s="327"/>
      <c r="E141" s="327"/>
    </row>
    <row r="142" spans="1:5">
      <c r="A142" s="327"/>
      <c r="B142" s="327"/>
      <c r="C142" s="327"/>
      <c r="D142" s="327"/>
      <c r="E142" s="327"/>
    </row>
    <row r="143" spans="1:5">
      <c r="A143" s="327"/>
      <c r="B143" s="327"/>
      <c r="C143" s="327"/>
      <c r="D143" s="327"/>
      <c r="E143" s="327"/>
    </row>
    <row r="144" spans="1:5">
      <c r="A144" s="327"/>
      <c r="B144" s="327"/>
      <c r="C144" s="327"/>
      <c r="D144" s="327"/>
      <c r="E144" s="327"/>
    </row>
    <row r="145" spans="1:5">
      <c r="A145" s="327"/>
      <c r="B145" s="327"/>
      <c r="C145" s="327"/>
      <c r="D145" s="327"/>
      <c r="E145" s="327"/>
    </row>
    <row r="146" spans="1:5">
      <c r="A146" s="327"/>
      <c r="B146" s="327"/>
      <c r="C146" s="327"/>
      <c r="D146" s="327"/>
      <c r="E146" s="327"/>
    </row>
  </sheetData>
  <protectedRanges>
    <protectedRange sqref="B8:C12 B14:C21 B22:D22 B30:C34 B36:C43 B44:D44 B52:C56 B58:C65 B66:D66" name="Range1_2_4"/>
  </protectedRanges>
  <mergeCells count="4">
    <mergeCell ref="A2:E2"/>
    <mergeCell ref="A3:E3"/>
    <mergeCell ref="A25:E25"/>
    <mergeCell ref="A47:E47"/>
  </mergeCells>
  <pageMargins left="0.7" right="0.7" top="0.75" bottom="0.56999999999999995" header="0.3" footer="0.3"/>
  <pageSetup paperSize="9" scale="92" orientation="portrait" r:id="rId1"/>
  <headerFooter>
    <oddFooter>&amp;C&amp;P</oddFooter>
  </headerFooter>
  <rowBreaks count="1" manualBreakCount="1">
    <brk id="45"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9E55"/>
  </sheetPr>
  <dimension ref="A1:J297"/>
  <sheetViews>
    <sheetView rightToLeft="1" view="pageBreakPreview" topLeftCell="A52" zoomScaleSheetLayoutView="100" workbookViewId="0">
      <selection activeCell="F67" sqref="F67"/>
    </sheetView>
  </sheetViews>
  <sheetFormatPr defaultRowHeight="14.25"/>
  <cols>
    <col min="1" max="1" width="36" style="645" customWidth="1"/>
    <col min="2" max="3" width="11.7109375" style="645" customWidth="1"/>
    <col min="4" max="4" width="12.85546875" style="645" customWidth="1"/>
    <col min="5" max="5" width="11.85546875" style="645" customWidth="1"/>
    <col min="6" max="6" width="18" style="645" bestFit="1" customWidth="1"/>
    <col min="7" max="8" width="9.140625" style="645"/>
    <col min="9" max="9" width="47" style="645" customWidth="1"/>
    <col min="10" max="256" width="9.140625" style="645"/>
    <col min="257" max="257" width="36" style="645" customWidth="1"/>
    <col min="258" max="259" width="11.7109375" style="645" customWidth="1"/>
    <col min="260" max="260" width="12.85546875" style="645" customWidth="1"/>
    <col min="261" max="261" width="11.85546875" style="645" customWidth="1"/>
    <col min="262" max="264" width="9.140625" style="645"/>
    <col min="265" max="265" width="47" style="645" customWidth="1"/>
    <col min="266" max="512" width="9.140625" style="645"/>
    <col min="513" max="513" width="36" style="645" customWidth="1"/>
    <col min="514" max="515" width="11.7109375" style="645" customWidth="1"/>
    <col min="516" max="516" width="12.85546875" style="645" customWidth="1"/>
    <col min="517" max="517" width="11.85546875" style="645" customWidth="1"/>
    <col min="518" max="520" width="9.140625" style="645"/>
    <col min="521" max="521" width="47" style="645" customWidth="1"/>
    <col min="522" max="768" width="9.140625" style="645"/>
    <col min="769" max="769" width="36" style="645" customWidth="1"/>
    <col min="770" max="771" width="11.7109375" style="645" customWidth="1"/>
    <col min="772" max="772" width="12.85546875" style="645" customWidth="1"/>
    <col min="773" max="773" width="11.85546875" style="645" customWidth="1"/>
    <col min="774" max="776" width="9.140625" style="645"/>
    <col min="777" max="777" width="47" style="645" customWidth="1"/>
    <col min="778" max="1024" width="9.140625" style="645"/>
    <col min="1025" max="1025" width="36" style="645" customWidth="1"/>
    <col min="1026" max="1027" width="11.7109375" style="645" customWidth="1"/>
    <col min="1028" max="1028" width="12.85546875" style="645" customWidth="1"/>
    <col min="1029" max="1029" width="11.85546875" style="645" customWidth="1"/>
    <col min="1030" max="1032" width="9.140625" style="645"/>
    <col min="1033" max="1033" width="47" style="645" customWidth="1"/>
    <col min="1034" max="1280" width="9.140625" style="645"/>
    <col min="1281" max="1281" width="36" style="645" customWidth="1"/>
    <col min="1282" max="1283" width="11.7109375" style="645" customWidth="1"/>
    <col min="1284" max="1284" width="12.85546875" style="645" customWidth="1"/>
    <col min="1285" max="1285" width="11.85546875" style="645" customWidth="1"/>
    <col min="1286" max="1288" width="9.140625" style="645"/>
    <col min="1289" max="1289" width="47" style="645" customWidth="1"/>
    <col min="1290" max="1536" width="9.140625" style="645"/>
    <col min="1537" max="1537" width="36" style="645" customWidth="1"/>
    <col min="1538" max="1539" width="11.7109375" style="645" customWidth="1"/>
    <col min="1540" max="1540" width="12.85546875" style="645" customWidth="1"/>
    <col min="1541" max="1541" width="11.85546875" style="645" customWidth="1"/>
    <col min="1542" max="1544" width="9.140625" style="645"/>
    <col min="1545" max="1545" width="47" style="645" customWidth="1"/>
    <col min="1546" max="1792" width="9.140625" style="645"/>
    <col min="1793" max="1793" width="36" style="645" customWidth="1"/>
    <col min="1794" max="1795" width="11.7109375" style="645" customWidth="1"/>
    <col min="1796" max="1796" width="12.85546875" style="645" customWidth="1"/>
    <col min="1797" max="1797" width="11.85546875" style="645" customWidth="1"/>
    <col min="1798" max="1800" width="9.140625" style="645"/>
    <col min="1801" max="1801" width="47" style="645" customWidth="1"/>
    <col min="1802" max="2048" width="9.140625" style="645"/>
    <col min="2049" max="2049" width="36" style="645" customWidth="1"/>
    <col min="2050" max="2051" width="11.7109375" style="645" customWidth="1"/>
    <col min="2052" max="2052" width="12.85546875" style="645" customWidth="1"/>
    <col min="2053" max="2053" width="11.85546875" style="645" customWidth="1"/>
    <col min="2054" max="2056" width="9.140625" style="645"/>
    <col min="2057" max="2057" width="47" style="645" customWidth="1"/>
    <col min="2058" max="2304" width="9.140625" style="645"/>
    <col min="2305" max="2305" width="36" style="645" customWidth="1"/>
    <col min="2306" max="2307" width="11.7109375" style="645" customWidth="1"/>
    <col min="2308" max="2308" width="12.85546875" style="645" customWidth="1"/>
    <col min="2309" max="2309" width="11.85546875" style="645" customWidth="1"/>
    <col min="2310" max="2312" width="9.140625" style="645"/>
    <col min="2313" max="2313" width="47" style="645" customWidth="1"/>
    <col min="2314" max="2560" width="9.140625" style="645"/>
    <col min="2561" max="2561" width="36" style="645" customWidth="1"/>
    <col min="2562" max="2563" width="11.7109375" style="645" customWidth="1"/>
    <col min="2564" max="2564" width="12.85546875" style="645" customWidth="1"/>
    <col min="2565" max="2565" width="11.85546875" style="645" customWidth="1"/>
    <col min="2566" max="2568" width="9.140625" style="645"/>
    <col min="2569" max="2569" width="47" style="645" customWidth="1"/>
    <col min="2570" max="2816" width="9.140625" style="645"/>
    <col min="2817" max="2817" width="36" style="645" customWidth="1"/>
    <col min="2818" max="2819" width="11.7109375" style="645" customWidth="1"/>
    <col min="2820" max="2820" width="12.85546875" style="645" customWidth="1"/>
    <col min="2821" max="2821" width="11.85546875" style="645" customWidth="1"/>
    <col min="2822" max="2824" width="9.140625" style="645"/>
    <col min="2825" max="2825" width="47" style="645" customWidth="1"/>
    <col min="2826" max="3072" width="9.140625" style="645"/>
    <col min="3073" max="3073" width="36" style="645" customWidth="1"/>
    <col min="3074" max="3075" width="11.7109375" style="645" customWidth="1"/>
    <col min="3076" max="3076" width="12.85546875" style="645" customWidth="1"/>
    <col min="3077" max="3077" width="11.85546875" style="645" customWidth="1"/>
    <col min="3078" max="3080" width="9.140625" style="645"/>
    <col min="3081" max="3081" width="47" style="645" customWidth="1"/>
    <col min="3082" max="3328" width="9.140625" style="645"/>
    <col min="3329" max="3329" width="36" style="645" customWidth="1"/>
    <col min="3330" max="3331" width="11.7109375" style="645" customWidth="1"/>
    <col min="3332" max="3332" width="12.85546875" style="645" customWidth="1"/>
    <col min="3333" max="3333" width="11.85546875" style="645" customWidth="1"/>
    <col min="3334" max="3336" width="9.140625" style="645"/>
    <col min="3337" max="3337" width="47" style="645" customWidth="1"/>
    <col min="3338" max="3584" width="9.140625" style="645"/>
    <col min="3585" max="3585" width="36" style="645" customWidth="1"/>
    <col min="3586" max="3587" width="11.7109375" style="645" customWidth="1"/>
    <col min="3588" max="3588" width="12.85546875" style="645" customWidth="1"/>
    <col min="3589" max="3589" width="11.85546875" style="645" customWidth="1"/>
    <col min="3590" max="3592" width="9.140625" style="645"/>
    <col min="3593" max="3593" width="47" style="645" customWidth="1"/>
    <col min="3594" max="3840" width="9.140625" style="645"/>
    <col min="3841" max="3841" width="36" style="645" customWidth="1"/>
    <col min="3842" max="3843" width="11.7109375" style="645" customWidth="1"/>
    <col min="3844" max="3844" width="12.85546875" style="645" customWidth="1"/>
    <col min="3845" max="3845" width="11.85546875" style="645" customWidth="1"/>
    <col min="3846" max="3848" width="9.140625" style="645"/>
    <col min="3849" max="3849" width="47" style="645" customWidth="1"/>
    <col min="3850" max="4096" width="9.140625" style="645"/>
    <col min="4097" max="4097" width="36" style="645" customWidth="1"/>
    <col min="4098" max="4099" width="11.7109375" style="645" customWidth="1"/>
    <col min="4100" max="4100" width="12.85546875" style="645" customWidth="1"/>
    <col min="4101" max="4101" width="11.85546875" style="645" customWidth="1"/>
    <col min="4102" max="4104" width="9.140625" style="645"/>
    <col min="4105" max="4105" width="47" style="645" customWidth="1"/>
    <col min="4106" max="4352" width="9.140625" style="645"/>
    <col min="4353" max="4353" width="36" style="645" customWidth="1"/>
    <col min="4354" max="4355" width="11.7109375" style="645" customWidth="1"/>
    <col min="4356" max="4356" width="12.85546875" style="645" customWidth="1"/>
    <col min="4357" max="4357" width="11.85546875" style="645" customWidth="1"/>
    <col min="4358" max="4360" width="9.140625" style="645"/>
    <col min="4361" max="4361" width="47" style="645" customWidth="1"/>
    <col min="4362" max="4608" width="9.140625" style="645"/>
    <col min="4609" max="4609" width="36" style="645" customWidth="1"/>
    <col min="4610" max="4611" width="11.7109375" style="645" customWidth="1"/>
    <col min="4612" max="4612" width="12.85546875" style="645" customWidth="1"/>
    <col min="4613" max="4613" width="11.85546875" style="645" customWidth="1"/>
    <col min="4614" max="4616" width="9.140625" style="645"/>
    <col min="4617" max="4617" width="47" style="645" customWidth="1"/>
    <col min="4618" max="4864" width="9.140625" style="645"/>
    <col min="4865" max="4865" width="36" style="645" customWidth="1"/>
    <col min="4866" max="4867" width="11.7109375" style="645" customWidth="1"/>
    <col min="4868" max="4868" width="12.85546875" style="645" customWidth="1"/>
    <col min="4869" max="4869" width="11.85546875" style="645" customWidth="1"/>
    <col min="4870" max="4872" width="9.140625" style="645"/>
    <col min="4873" max="4873" width="47" style="645" customWidth="1"/>
    <col min="4874" max="5120" width="9.140625" style="645"/>
    <col min="5121" max="5121" width="36" style="645" customWidth="1"/>
    <col min="5122" max="5123" width="11.7109375" style="645" customWidth="1"/>
    <col min="5124" max="5124" width="12.85546875" style="645" customWidth="1"/>
    <col min="5125" max="5125" width="11.85546875" style="645" customWidth="1"/>
    <col min="5126" max="5128" width="9.140625" style="645"/>
    <col min="5129" max="5129" width="47" style="645" customWidth="1"/>
    <col min="5130" max="5376" width="9.140625" style="645"/>
    <col min="5377" max="5377" width="36" style="645" customWidth="1"/>
    <col min="5378" max="5379" width="11.7109375" style="645" customWidth="1"/>
    <col min="5380" max="5380" width="12.85546875" style="645" customWidth="1"/>
    <col min="5381" max="5381" width="11.85546875" style="645" customWidth="1"/>
    <col min="5382" max="5384" width="9.140625" style="645"/>
    <col min="5385" max="5385" width="47" style="645" customWidth="1"/>
    <col min="5386" max="5632" width="9.140625" style="645"/>
    <col min="5633" max="5633" width="36" style="645" customWidth="1"/>
    <col min="5634" max="5635" width="11.7109375" style="645" customWidth="1"/>
    <col min="5636" max="5636" width="12.85546875" style="645" customWidth="1"/>
    <col min="5637" max="5637" width="11.85546875" style="645" customWidth="1"/>
    <col min="5638" max="5640" width="9.140625" style="645"/>
    <col min="5641" max="5641" width="47" style="645" customWidth="1"/>
    <col min="5642" max="5888" width="9.140625" style="645"/>
    <col min="5889" max="5889" width="36" style="645" customWidth="1"/>
    <col min="5890" max="5891" width="11.7109375" style="645" customWidth="1"/>
    <col min="5892" max="5892" width="12.85546875" style="645" customWidth="1"/>
    <col min="5893" max="5893" width="11.85546875" style="645" customWidth="1"/>
    <col min="5894" max="5896" width="9.140625" style="645"/>
    <col min="5897" max="5897" width="47" style="645" customWidth="1"/>
    <col min="5898" max="6144" width="9.140625" style="645"/>
    <col min="6145" max="6145" width="36" style="645" customWidth="1"/>
    <col min="6146" max="6147" width="11.7109375" style="645" customWidth="1"/>
    <col min="6148" max="6148" width="12.85546875" style="645" customWidth="1"/>
    <col min="6149" max="6149" width="11.85546875" style="645" customWidth="1"/>
    <col min="6150" max="6152" width="9.140625" style="645"/>
    <col min="6153" max="6153" width="47" style="645" customWidth="1"/>
    <col min="6154" max="6400" width="9.140625" style="645"/>
    <col min="6401" max="6401" width="36" style="645" customWidth="1"/>
    <col min="6402" max="6403" width="11.7109375" style="645" customWidth="1"/>
    <col min="6404" max="6404" width="12.85546875" style="645" customWidth="1"/>
    <col min="6405" max="6405" width="11.85546875" style="645" customWidth="1"/>
    <col min="6406" max="6408" width="9.140625" style="645"/>
    <col min="6409" max="6409" width="47" style="645" customWidth="1"/>
    <col min="6410" max="6656" width="9.140625" style="645"/>
    <col min="6657" max="6657" width="36" style="645" customWidth="1"/>
    <col min="6658" max="6659" width="11.7109375" style="645" customWidth="1"/>
    <col min="6660" max="6660" width="12.85546875" style="645" customWidth="1"/>
    <col min="6661" max="6661" width="11.85546875" style="645" customWidth="1"/>
    <col min="6662" max="6664" width="9.140625" style="645"/>
    <col min="6665" max="6665" width="47" style="645" customWidth="1"/>
    <col min="6666" max="6912" width="9.140625" style="645"/>
    <col min="6913" max="6913" width="36" style="645" customWidth="1"/>
    <col min="6914" max="6915" width="11.7109375" style="645" customWidth="1"/>
    <col min="6916" max="6916" width="12.85546875" style="645" customWidth="1"/>
    <col min="6917" max="6917" width="11.85546875" style="645" customWidth="1"/>
    <col min="6918" max="6920" width="9.140625" style="645"/>
    <col min="6921" max="6921" width="47" style="645" customWidth="1"/>
    <col min="6922" max="7168" width="9.140625" style="645"/>
    <col min="7169" max="7169" width="36" style="645" customWidth="1"/>
    <col min="7170" max="7171" width="11.7109375" style="645" customWidth="1"/>
    <col min="7172" max="7172" width="12.85546875" style="645" customWidth="1"/>
    <col min="7173" max="7173" width="11.85546875" style="645" customWidth="1"/>
    <col min="7174" max="7176" width="9.140625" style="645"/>
    <col min="7177" max="7177" width="47" style="645" customWidth="1"/>
    <col min="7178" max="7424" width="9.140625" style="645"/>
    <col min="7425" max="7425" width="36" style="645" customWidth="1"/>
    <col min="7426" max="7427" width="11.7109375" style="645" customWidth="1"/>
    <col min="7428" max="7428" width="12.85546875" style="645" customWidth="1"/>
    <col min="7429" max="7429" width="11.85546875" style="645" customWidth="1"/>
    <col min="7430" max="7432" width="9.140625" style="645"/>
    <col min="7433" max="7433" width="47" style="645" customWidth="1"/>
    <col min="7434" max="7680" width="9.140625" style="645"/>
    <col min="7681" max="7681" width="36" style="645" customWidth="1"/>
    <col min="7682" max="7683" width="11.7109375" style="645" customWidth="1"/>
    <col min="7684" max="7684" width="12.85546875" style="645" customWidth="1"/>
    <col min="7685" max="7685" width="11.85546875" style="645" customWidth="1"/>
    <col min="7686" max="7688" width="9.140625" style="645"/>
    <col min="7689" max="7689" width="47" style="645" customWidth="1"/>
    <col min="7690" max="7936" width="9.140625" style="645"/>
    <col min="7937" max="7937" width="36" style="645" customWidth="1"/>
    <col min="7938" max="7939" width="11.7109375" style="645" customWidth="1"/>
    <col min="7940" max="7940" width="12.85546875" style="645" customWidth="1"/>
    <col min="7941" max="7941" width="11.85546875" style="645" customWidth="1"/>
    <col min="7942" max="7944" width="9.140625" style="645"/>
    <col min="7945" max="7945" width="47" style="645" customWidth="1"/>
    <col min="7946" max="8192" width="9.140625" style="645"/>
    <col min="8193" max="8193" width="36" style="645" customWidth="1"/>
    <col min="8194" max="8195" width="11.7109375" style="645" customWidth="1"/>
    <col min="8196" max="8196" width="12.85546875" style="645" customWidth="1"/>
    <col min="8197" max="8197" width="11.85546875" style="645" customWidth="1"/>
    <col min="8198" max="8200" width="9.140625" style="645"/>
    <col min="8201" max="8201" width="47" style="645" customWidth="1"/>
    <col min="8202" max="8448" width="9.140625" style="645"/>
    <col min="8449" max="8449" width="36" style="645" customWidth="1"/>
    <col min="8450" max="8451" width="11.7109375" style="645" customWidth="1"/>
    <col min="8452" max="8452" width="12.85546875" style="645" customWidth="1"/>
    <col min="8453" max="8453" width="11.85546875" style="645" customWidth="1"/>
    <col min="8454" max="8456" width="9.140625" style="645"/>
    <col min="8457" max="8457" width="47" style="645" customWidth="1"/>
    <col min="8458" max="8704" width="9.140625" style="645"/>
    <col min="8705" max="8705" width="36" style="645" customWidth="1"/>
    <col min="8706" max="8707" width="11.7109375" style="645" customWidth="1"/>
    <col min="8708" max="8708" width="12.85546875" style="645" customWidth="1"/>
    <col min="8709" max="8709" width="11.85546875" style="645" customWidth="1"/>
    <col min="8710" max="8712" width="9.140625" style="645"/>
    <col min="8713" max="8713" width="47" style="645" customWidth="1"/>
    <col min="8714" max="8960" width="9.140625" style="645"/>
    <col min="8961" max="8961" width="36" style="645" customWidth="1"/>
    <col min="8962" max="8963" width="11.7109375" style="645" customWidth="1"/>
    <col min="8964" max="8964" width="12.85546875" style="645" customWidth="1"/>
    <col min="8965" max="8965" width="11.85546875" style="645" customWidth="1"/>
    <col min="8966" max="8968" width="9.140625" style="645"/>
    <col min="8969" max="8969" width="47" style="645" customWidth="1"/>
    <col min="8970" max="9216" width="9.140625" style="645"/>
    <col min="9217" max="9217" width="36" style="645" customWidth="1"/>
    <col min="9218" max="9219" width="11.7109375" style="645" customWidth="1"/>
    <col min="9220" max="9220" width="12.85546875" style="645" customWidth="1"/>
    <col min="9221" max="9221" width="11.85546875" style="645" customWidth="1"/>
    <col min="9222" max="9224" width="9.140625" style="645"/>
    <col min="9225" max="9225" width="47" style="645" customWidth="1"/>
    <col min="9226" max="9472" width="9.140625" style="645"/>
    <col min="9473" max="9473" width="36" style="645" customWidth="1"/>
    <col min="9474" max="9475" width="11.7109375" style="645" customWidth="1"/>
    <col min="9476" max="9476" width="12.85546875" style="645" customWidth="1"/>
    <col min="9477" max="9477" width="11.85546875" style="645" customWidth="1"/>
    <col min="9478" max="9480" width="9.140625" style="645"/>
    <col min="9481" max="9481" width="47" style="645" customWidth="1"/>
    <col min="9482" max="9728" width="9.140625" style="645"/>
    <col min="9729" max="9729" width="36" style="645" customWidth="1"/>
    <col min="9730" max="9731" width="11.7109375" style="645" customWidth="1"/>
    <col min="9732" max="9732" width="12.85546875" style="645" customWidth="1"/>
    <col min="9733" max="9733" width="11.85546875" style="645" customWidth="1"/>
    <col min="9734" max="9736" width="9.140625" style="645"/>
    <col min="9737" max="9737" width="47" style="645" customWidth="1"/>
    <col min="9738" max="9984" width="9.140625" style="645"/>
    <col min="9985" max="9985" width="36" style="645" customWidth="1"/>
    <col min="9986" max="9987" width="11.7109375" style="645" customWidth="1"/>
    <col min="9988" max="9988" width="12.85546875" style="645" customWidth="1"/>
    <col min="9989" max="9989" width="11.85546875" style="645" customWidth="1"/>
    <col min="9990" max="9992" width="9.140625" style="645"/>
    <col min="9993" max="9993" width="47" style="645" customWidth="1"/>
    <col min="9994" max="10240" width="9.140625" style="645"/>
    <col min="10241" max="10241" width="36" style="645" customWidth="1"/>
    <col min="10242" max="10243" width="11.7109375" style="645" customWidth="1"/>
    <col min="10244" max="10244" width="12.85546875" style="645" customWidth="1"/>
    <col min="10245" max="10245" width="11.85546875" style="645" customWidth="1"/>
    <col min="10246" max="10248" width="9.140625" style="645"/>
    <col min="10249" max="10249" width="47" style="645" customWidth="1"/>
    <col min="10250" max="10496" width="9.140625" style="645"/>
    <col min="10497" max="10497" width="36" style="645" customWidth="1"/>
    <col min="10498" max="10499" width="11.7109375" style="645" customWidth="1"/>
    <col min="10500" max="10500" width="12.85546875" style="645" customWidth="1"/>
    <col min="10501" max="10501" width="11.85546875" style="645" customWidth="1"/>
    <col min="10502" max="10504" width="9.140625" style="645"/>
    <col min="10505" max="10505" width="47" style="645" customWidth="1"/>
    <col min="10506" max="10752" width="9.140625" style="645"/>
    <col min="10753" max="10753" width="36" style="645" customWidth="1"/>
    <col min="10754" max="10755" width="11.7109375" style="645" customWidth="1"/>
    <col min="10756" max="10756" width="12.85546875" style="645" customWidth="1"/>
    <col min="10757" max="10757" width="11.85546875" style="645" customWidth="1"/>
    <col min="10758" max="10760" width="9.140625" style="645"/>
    <col min="10761" max="10761" width="47" style="645" customWidth="1"/>
    <col min="10762" max="11008" width="9.140625" style="645"/>
    <col min="11009" max="11009" width="36" style="645" customWidth="1"/>
    <col min="11010" max="11011" width="11.7109375" style="645" customWidth="1"/>
    <col min="11012" max="11012" width="12.85546875" style="645" customWidth="1"/>
    <col min="11013" max="11013" width="11.85546875" style="645" customWidth="1"/>
    <col min="11014" max="11016" width="9.140625" style="645"/>
    <col min="11017" max="11017" width="47" style="645" customWidth="1"/>
    <col min="11018" max="11264" width="9.140625" style="645"/>
    <col min="11265" max="11265" width="36" style="645" customWidth="1"/>
    <col min="11266" max="11267" width="11.7109375" style="645" customWidth="1"/>
    <col min="11268" max="11268" width="12.85546875" style="645" customWidth="1"/>
    <col min="11269" max="11269" width="11.85546875" style="645" customWidth="1"/>
    <col min="11270" max="11272" width="9.140625" style="645"/>
    <col min="11273" max="11273" width="47" style="645" customWidth="1"/>
    <col min="11274" max="11520" width="9.140625" style="645"/>
    <col min="11521" max="11521" width="36" style="645" customWidth="1"/>
    <col min="11522" max="11523" width="11.7109375" style="645" customWidth="1"/>
    <col min="11524" max="11524" width="12.85546875" style="645" customWidth="1"/>
    <col min="11525" max="11525" width="11.85546875" style="645" customWidth="1"/>
    <col min="11526" max="11528" width="9.140625" style="645"/>
    <col min="11529" max="11529" width="47" style="645" customWidth="1"/>
    <col min="11530" max="11776" width="9.140625" style="645"/>
    <col min="11777" max="11777" width="36" style="645" customWidth="1"/>
    <col min="11778" max="11779" width="11.7109375" style="645" customWidth="1"/>
    <col min="11780" max="11780" width="12.85546875" style="645" customWidth="1"/>
    <col min="11781" max="11781" width="11.85546875" style="645" customWidth="1"/>
    <col min="11782" max="11784" width="9.140625" style="645"/>
    <col min="11785" max="11785" width="47" style="645" customWidth="1"/>
    <col min="11786" max="12032" width="9.140625" style="645"/>
    <col min="12033" max="12033" width="36" style="645" customWidth="1"/>
    <col min="12034" max="12035" width="11.7109375" style="645" customWidth="1"/>
    <col min="12036" max="12036" width="12.85546875" style="645" customWidth="1"/>
    <col min="12037" max="12037" width="11.85546875" style="645" customWidth="1"/>
    <col min="12038" max="12040" width="9.140625" style="645"/>
    <col min="12041" max="12041" width="47" style="645" customWidth="1"/>
    <col min="12042" max="12288" width="9.140625" style="645"/>
    <col min="12289" max="12289" width="36" style="645" customWidth="1"/>
    <col min="12290" max="12291" width="11.7109375" style="645" customWidth="1"/>
    <col min="12292" max="12292" width="12.85546875" style="645" customWidth="1"/>
    <col min="12293" max="12293" width="11.85546875" style="645" customWidth="1"/>
    <col min="12294" max="12296" width="9.140625" style="645"/>
    <col min="12297" max="12297" width="47" style="645" customWidth="1"/>
    <col min="12298" max="12544" width="9.140625" style="645"/>
    <col min="12545" max="12545" width="36" style="645" customWidth="1"/>
    <col min="12546" max="12547" width="11.7109375" style="645" customWidth="1"/>
    <col min="12548" max="12548" width="12.85546875" style="645" customWidth="1"/>
    <col min="12549" max="12549" width="11.85546875" style="645" customWidth="1"/>
    <col min="12550" max="12552" width="9.140625" style="645"/>
    <col min="12553" max="12553" width="47" style="645" customWidth="1"/>
    <col min="12554" max="12800" width="9.140625" style="645"/>
    <col min="12801" max="12801" width="36" style="645" customWidth="1"/>
    <col min="12802" max="12803" width="11.7109375" style="645" customWidth="1"/>
    <col min="12804" max="12804" width="12.85546875" style="645" customWidth="1"/>
    <col min="12805" max="12805" width="11.85546875" style="645" customWidth="1"/>
    <col min="12806" max="12808" width="9.140625" style="645"/>
    <col min="12809" max="12809" width="47" style="645" customWidth="1"/>
    <col min="12810" max="13056" width="9.140625" style="645"/>
    <col min="13057" max="13057" width="36" style="645" customWidth="1"/>
    <col min="13058" max="13059" width="11.7109375" style="645" customWidth="1"/>
    <col min="13060" max="13060" width="12.85546875" style="645" customWidth="1"/>
    <col min="13061" max="13061" width="11.85546875" style="645" customWidth="1"/>
    <col min="13062" max="13064" width="9.140625" style="645"/>
    <col min="13065" max="13065" width="47" style="645" customWidth="1"/>
    <col min="13066" max="13312" width="9.140625" style="645"/>
    <col min="13313" max="13313" width="36" style="645" customWidth="1"/>
    <col min="13314" max="13315" width="11.7109375" style="645" customWidth="1"/>
    <col min="13316" max="13316" width="12.85546875" style="645" customWidth="1"/>
    <col min="13317" max="13317" width="11.85546875" style="645" customWidth="1"/>
    <col min="13318" max="13320" width="9.140625" style="645"/>
    <col min="13321" max="13321" width="47" style="645" customWidth="1"/>
    <col min="13322" max="13568" width="9.140625" style="645"/>
    <col min="13569" max="13569" width="36" style="645" customWidth="1"/>
    <col min="13570" max="13571" width="11.7109375" style="645" customWidth="1"/>
    <col min="13572" max="13572" width="12.85546875" style="645" customWidth="1"/>
    <col min="13573" max="13573" width="11.85546875" style="645" customWidth="1"/>
    <col min="13574" max="13576" width="9.140625" style="645"/>
    <col min="13577" max="13577" width="47" style="645" customWidth="1"/>
    <col min="13578" max="13824" width="9.140625" style="645"/>
    <col min="13825" max="13825" width="36" style="645" customWidth="1"/>
    <col min="13826" max="13827" width="11.7109375" style="645" customWidth="1"/>
    <col min="13828" max="13828" width="12.85546875" style="645" customWidth="1"/>
    <col min="13829" max="13829" width="11.85546875" style="645" customWidth="1"/>
    <col min="13830" max="13832" width="9.140625" style="645"/>
    <col min="13833" max="13833" width="47" style="645" customWidth="1"/>
    <col min="13834" max="14080" width="9.140625" style="645"/>
    <col min="14081" max="14081" width="36" style="645" customWidth="1"/>
    <col min="14082" max="14083" width="11.7109375" style="645" customWidth="1"/>
    <col min="14084" max="14084" width="12.85546875" style="645" customWidth="1"/>
    <col min="14085" max="14085" width="11.85546875" style="645" customWidth="1"/>
    <col min="14086" max="14088" width="9.140625" style="645"/>
    <col min="14089" max="14089" width="47" style="645" customWidth="1"/>
    <col min="14090" max="14336" width="9.140625" style="645"/>
    <col min="14337" max="14337" width="36" style="645" customWidth="1"/>
    <col min="14338" max="14339" width="11.7109375" style="645" customWidth="1"/>
    <col min="14340" max="14340" width="12.85546875" style="645" customWidth="1"/>
    <col min="14341" max="14341" width="11.85546875" style="645" customWidth="1"/>
    <col min="14342" max="14344" width="9.140625" style="645"/>
    <col min="14345" max="14345" width="47" style="645" customWidth="1"/>
    <col min="14346" max="14592" width="9.140625" style="645"/>
    <col min="14593" max="14593" width="36" style="645" customWidth="1"/>
    <col min="14594" max="14595" width="11.7109375" style="645" customWidth="1"/>
    <col min="14596" max="14596" width="12.85546875" style="645" customWidth="1"/>
    <col min="14597" max="14597" width="11.85546875" style="645" customWidth="1"/>
    <col min="14598" max="14600" width="9.140625" style="645"/>
    <col min="14601" max="14601" width="47" style="645" customWidth="1"/>
    <col min="14602" max="14848" width="9.140625" style="645"/>
    <col min="14849" max="14849" width="36" style="645" customWidth="1"/>
    <col min="14850" max="14851" width="11.7109375" style="645" customWidth="1"/>
    <col min="14852" max="14852" width="12.85546875" style="645" customWidth="1"/>
    <col min="14853" max="14853" width="11.85546875" style="645" customWidth="1"/>
    <col min="14854" max="14856" width="9.140625" style="645"/>
    <col min="14857" max="14857" width="47" style="645" customWidth="1"/>
    <col min="14858" max="15104" width="9.140625" style="645"/>
    <col min="15105" max="15105" width="36" style="645" customWidth="1"/>
    <col min="15106" max="15107" width="11.7109375" style="645" customWidth="1"/>
    <col min="15108" max="15108" width="12.85546875" style="645" customWidth="1"/>
    <col min="15109" max="15109" width="11.85546875" style="645" customWidth="1"/>
    <col min="15110" max="15112" width="9.140625" style="645"/>
    <col min="15113" max="15113" width="47" style="645" customWidth="1"/>
    <col min="15114" max="15360" width="9.140625" style="645"/>
    <col min="15361" max="15361" width="36" style="645" customWidth="1"/>
    <col min="15362" max="15363" width="11.7109375" style="645" customWidth="1"/>
    <col min="15364" max="15364" width="12.85546875" style="645" customWidth="1"/>
    <col min="15365" max="15365" width="11.85546875" style="645" customWidth="1"/>
    <col min="15366" max="15368" width="9.140625" style="645"/>
    <col min="15369" max="15369" width="47" style="645" customWidth="1"/>
    <col min="15370" max="15616" width="9.140625" style="645"/>
    <col min="15617" max="15617" width="36" style="645" customWidth="1"/>
    <col min="15618" max="15619" width="11.7109375" style="645" customWidth="1"/>
    <col min="15620" max="15620" width="12.85546875" style="645" customWidth="1"/>
    <col min="15621" max="15621" width="11.85546875" style="645" customWidth="1"/>
    <col min="15622" max="15624" width="9.140625" style="645"/>
    <col min="15625" max="15625" width="47" style="645" customWidth="1"/>
    <col min="15626" max="15872" width="9.140625" style="645"/>
    <col min="15873" max="15873" width="36" style="645" customWidth="1"/>
    <col min="15874" max="15875" width="11.7109375" style="645" customWidth="1"/>
    <col min="15876" max="15876" width="12.85546875" style="645" customWidth="1"/>
    <col min="15877" max="15877" width="11.85546875" style="645" customWidth="1"/>
    <col min="15878" max="15880" width="9.140625" style="645"/>
    <col min="15881" max="15881" width="47" style="645" customWidth="1"/>
    <col min="15882" max="16128" width="9.140625" style="645"/>
    <col min="16129" max="16129" width="36" style="645" customWidth="1"/>
    <col min="16130" max="16131" width="11.7109375" style="645" customWidth="1"/>
    <col min="16132" max="16132" width="12.85546875" style="645" customWidth="1"/>
    <col min="16133" max="16133" width="11.85546875" style="645" customWidth="1"/>
    <col min="16134" max="16136" width="9.140625" style="645"/>
    <col min="16137" max="16137" width="47" style="645" customWidth="1"/>
    <col min="16138" max="16384" width="9.140625" style="645"/>
  </cols>
  <sheetData>
    <row r="1" spans="1:6" ht="29.25" customHeight="1">
      <c r="A1" s="644" t="s">
        <v>800</v>
      </c>
    </row>
    <row r="2" spans="1:6" ht="321" customHeight="1">
      <c r="A2" s="2729" t="s">
        <v>859</v>
      </c>
      <c r="B2" s="2730"/>
      <c r="C2" s="2730"/>
      <c r="D2" s="2730"/>
      <c r="E2" s="2730"/>
    </row>
    <row r="3" spans="1:6" ht="19.5" customHeight="1">
      <c r="A3" s="695"/>
      <c r="B3" s="696"/>
      <c r="C3" s="696"/>
      <c r="D3" s="696"/>
      <c r="E3" s="696"/>
    </row>
    <row r="4" spans="1:6" ht="15" customHeight="1">
      <c r="A4" s="646" t="s">
        <v>848</v>
      </c>
      <c r="B4" s="647"/>
      <c r="C4" s="648"/>
      <c r="D4" s="648"/>
      <c r="E4" s="648"/>
    </row>
    <row r="5" spans="1:6" ht="14.25" customHeight="1">
      <c r="A5" s="649" t="s">
        <v>491</v>
      </c>
      <c r="B5" s="650"/>
      <c r="C5" s="650"/>
      <c r="D5" s="650"/>
      <c r="E5" s="650"/>
      <c r="F5" s="651"/>
    </row>
    <row r="6" spans="1:6" ht="15" customHeight="1">
      <c r="A6" s="2724" t="s">
        <v>283</v>
      </c>
      <c r="B6" s="2726">
        <v>2007</v>
      </c>
      <c r="C6" s="2726"/>
      <c r="D6" s="2727">
        <v>2008</v>
      </c>
      <c r="E6" s="2727"/>
    </row>
    <row r="7" spans="1:6" ht="15" customHeight="1">
      <c r="A7" s="2725"/>
      <c r="B7" s="652" t="s">
        <v>121</v>
      </c>
      <c r="C7" s="652" t="s">
        <v>273</v>
      </c>
      <c r="D7" s="652" t="s">
        <v>121</v>
      </c>
      <c r="E7" s="652" t="s">
        <v>273</v>
      </c>
    </row>
    <row r="8" spans="1:6" ht="15" customHeight="1">
      <c r="A8" s="653" t="s">
        <v>285</v>
      </c>
      <c r="B8" s="654">
        <f>SUM(B9:B20)</f>
        <v>41241.262909394994</v>
      </c>
      <c r="C8" s="655">
        <f>SUM(C9:C20)</f>
        <v>100</v>
      </c>
      <c r="D8" s="654">
        <f>SUM(D9:D20)</f>
        <v>51611.957614908708</v>
      </c>
      <c r="E8" s="655">
        <f>SUM(E9:E20)</f>
        <v>100</v>
      </c>
    </row>
    <row r="9" spans="1:6" ht="15" customHeight="1">
      <c r="A9" s="753" t="s">
        <v>801</v>
      </c>
      <c r="B9" s="656">
        <v>1953.8065285409998</v>
      </c>
      <c r="C9" s="657">
        <v>4.7375041177410484</v>
      </c>
      <c r="D9" s="656">
        <v>2697.499498481</v>
      </c>
      <c r="E9" s="657">
        <v>5.2550755052068574</v>
      </c>
      <c r="F9" s="754"/>
    </row>
    <row r="10" spans="1:6" ht="15" customHeight="1">
      <c r="A10" s="753" t="s">
        <v>802</v>
      </c>
      <c r="B10" s="656">
        <v>2705.4536640647998</v>
      </c>
      <c r="C10" s="657">
        <v>6.5600650251873862</v>
      </c>
      <c r="D10" s="656">
        <v>3533.1142269838997</v>
      </c>
      <c r="E10" s="657">
        <v>6.8829603274351561</v>
      </c>
      <c r="F10" s="658"/>
    </row>
    <row r="11" spans="1:6" ht="15" customHeight="1">
      <c r="A11" s="753" t="s">
        <v>803</v>
      </c>
      <c r="B11" s="656">
        <v>16705.558793659999</v>
      </c>
      <c r="C11" s="657">
        <v>40.506904045012583</v>
      </c>
      <c r="D11" s="656">
        <v>25271.339417570001</v>
      </c>
      <c r="E11" s="657">
        <v>48.685092412885353</v>
      </c>
      <c r="F11" s="658"/>
    </row>
    <row r="12" spans="1:6" ht="15" customHeight="1">
      <c r="A12" s="753" t="s">
        <v>804</v>
      </c>
      <c r="B12" s="656">
        <v>938.74339710999993</v>
      </c>
      <c r="C12" s="657">
        <v>2.2762236917244083</v>
      </c>
      <c r="D12" s="656">
        <v>1088.7054754099997</v>
      </c>
      <c r="E12" s="657">
        <v>2.1209381056172134</v>
      </c>
      <c r="F12" s="658"/>
    </row>
    <row r="13" spans="1:6" ht="15" customHeight="1">
      <c r="A13" s="753" t="s">
        <v>805</v>
      </c>
      <c r="B13" s="656">
        <v>258.41948708000001</v>
      </c>
      <c r="C13" s="657">
        <v>0.62660420377459036</v>
      </c>
      <c r="D13" s="656">
        <v>282.17980911000001</v>
      </c>
      <c r="E13" s="657">
        <v>0.54972251292463126</v>
      </c>
      <c r="F13" s="659"/>
    </row>
    <row r="14" spans="1:6" ht="15" customHeight="1">
      <c r="A14" s="753" t="s">
        <v>806</v>
      </c>
      <c r="B14" s="656">
        <v>3.0006103999999998</v>
      </c>
      <c r="C14" s="657">
        <v>7.2757480938258155E-3</v>
      </c>
      <c r="D14" s="656">
        <v>3.8764154999999998</v>
      </c>
      <c r="E14" s="657">
        <v>7.5517553028370561E-3</v>
      </c>
      <c r="F14" s="658"/>
    </row>
    <row r="15" spans="1:6" ht="15" customHeight="1">
      <c r="A15" s="753" t="s">
        <v>807</v>
      </c>
      <c r="B15" s="656">
        <v>211.53762254</v>
      </c>
      <c r="C15" s="657">
        <v>0.51292712108437999</v>
      </c>
      <c r="D15" s="656">
        <v>284.68654662</v>
      </c>
      <c r="E15" s="657">
        <v>0.55460595957372316</v>
      </c>
      <c r="F15" s="658"/>
    </row>
    <row r="16" spans="1:6" ht="15" customHeight="1">
      <c r="A16" s="753" t="s">
        <v>808</v>
      </c>
      <c r="B16" s="656">
        <v>6357.4009953320001</v>
      </c>
      <c r="C16" s="657">
        <v>15.415146256066148</v>
      </c>
      <c r="D16" s="656">
        <v>5679.2218168533991</v>
      </c>
      <c r="E16" s="657">
        <v>11.063853570756427</v>
      </c>
      <c r="F16" s="658"/>
    </row>
    <row r="17" spans="1:10" ht="15" customHeight="1">
      <c r="A17" s="753" t="s">
        <v>844</v>
      </c>
      <c r="B17" s="656">
        <v>12064.3513489172</v>
      </c>
      <c r="C17" s="657">
        <v>29.253108410918401</v>
      </c>
      <c r="D17" s="656">
        <v>12705.920094380399</v>
      </c>
      <c r="E17" s="657">
        <v>24.752764364439543</v>
      </c>
      <c r="F17" s="658"/>
    </row>
    <row r="18" spans="1:10" ht="15" customHeight="1">
      <c r="A18" s="753" t="s">
        <v>809</v>
      </c>
      <c r="B18" s="656">
        <v>3.2059407499999999</v>
      </c>
      <c r="C18" s="657">
        <v>7.7736240935281043E-3</v>
      </c>
      <c r="D18" s="656">
        <v>7.2884479999999998</v>
      </c>
      <c r="E18" s="657">
        <v>1.4198832873682437E-2</v>
      </c>
      <c r="F18" s="754"/>
    </row>
    <row r="19" spans="1:10" ht="15" customHeight="1">
      <c r="A19" s="753" t="s">
        <v>810</v>
      </c>
      <c r="B19" s="656">
        <v>19.437604</v>
      </c>
      <c r="C19" s="657">
        <v>4.7131447072082749E-2</v>
      </c>
      <c r="D19" s="656">
        <v>26.09929</v>
      </c>
      <c r="E19" s="657">
        <v>5.0844769261133689E-2</v>
      </c>
    </row>
    <row r="20" spans="1:10" ht="15" customHeight="1">
      <c r="A20" s="755" t="s">
        <v>845</v>
      </c>
      <c r="B20" s="660">
        <v>20.346917000000001</v>
      </c>
      <c r="C20" s="661">
        <v>4.9336309231609046E-2</v>
      </c>
      <c r="D20" s="660">
        <v>32.026575999999999</v>
      </c>
      <c r="E20" s="661">
        <v>6.2391883723433156E-2</v>
      </c>
    </row>
    <row r="21" spans="1:10" s="671" customFormat="1" ht="15" customHeight="1">
      <c r="A21" s="662" t="s">
        <v>282</v>
      </c>
      <c r="B21" s="663"/>
      <c r="C21" s="663"/>
      <c r="D21" s="663"/>
      <c r="E21" s="663"/>
    </row>
    <row r="22" spans="1:10" s="756" customFormat="1">
      <c r="A22" s="662" t="s">
        <v>811</v>
      </c>
      <c r="B22" s="664"/>
      <c r="C22" s="664"/>
      <c r="D22" s="664"/>
      <c r="E22" s="664"/>
      <c r="F22" s="665"/>
    </row>
    <row r="23" spans="1:10" ht="15" customHeight="1">
      <c r="A23" s="648"/>
      <c r="B23" s="648"/>
      <c r="C23" s="648"/>
      <c r="D23" s="648"/>
      <c r="E23" s="648"/>
    </row>
    <row r="24" spans="1:10" ht="21" customHeight="1">
      <c r="A24" s="2731" t="s">
        <v>847</v>
      </c>
      <c r="B24" s="2731"/>
      <c r="C24" s="2731"/>
      <c r="D24" s="2731"/>
      <c r="E24" s="2731"/>
      <c r="F24" s="2731"/>
    </row>
    <row r="25" spans="1:10" ht="14.25" customHeight="1">
      <c r="A25" s="649" t="s">
        <v>491</v>
      </c>
      <c r="B25" s="650"/>
      <c r="C25" s="650"/>
      <c r="D25" s="650"/>
      <c r="E25" s="650"/>
      <c r="F25" s="651"/>
    </row>
    <row r="26" spans="1:10" ht="15" customHeight="1">
      <c r="A26" s="2724" t="s">
        <v>283</v>
      </c>
      <c r="B26" s="2726">
        <v>2007</v>
      </c>
      <c r="C26" s="2726"/>
      <c r="D26" s="2727">
        <v>2008</v>
      </c>
      <c r="E26" s="2727"/>
    </row>
    <row r="27" spans="1:10" ht="15" customHeight="1">
      <c r="A27" s="2725"/>
      <c r="B27" s="652" t="s">
        <v>121</v>
      </c>
      <c r="C27" s="652" t="s">
        <v>273</v>
      </c>
      <c r="D27" s="652" t="s">
        <v>121</v>
      </c>
      <c r="E27" s="652" t="s">
        <v>273</v>
      </c>
    </row>
    <row r="28" spans="1:10">
      <c r="A28" s="666" t="s">
        <v>285</v>
      </c>
      <c r="B28" s="654">
        <f>SUM(B29:B36)</f>
        <v>41241.262909395002</v>
      </c>
      <c r="C28" s="654">
        <f>SUM(C29:C36)</f>
        <v>99.999999999999972</v>
      </c>
      <c r="D28" s="654">
        <f>SUM(D29:D36)</f>
        <v>51611.957614908701</v>
      </c>
      <c r="E28" s="654">
        <f>SUM(E29:E36)</f>
        <v>100</v>
      </c>
      <c r="F28" s="678"/>
    </row>
    <row r="29" spans="1:10">
      <c r="A29" s="757" t="s">
        <v>812</v>
      </c>
      <c r="B29" s="656">
        <v>3037.4773048371999</v>
      </c>
      <c r="C29" s="667">
        <v>7.3651413428109267</v>
      </c>
      <c r="D29" s="656">
        <v>2233.8059742073256</v>
      </c>
      <c r="E29" s="667">
        <v>4.32807837066437</v>
      </c>
      <c r="F29" s="758"/>
      <c r="G29" s="668"/>
      <c r="H29" s="667"/>
      <c r="I29" s="668"/>
      <c r="J29" s="667"/>
    </row>
    <row r="30" spans="1:10">
      <c r="A30" s="757" t="s">
        <v>528</v>
      </c>
      <c r="B30" s="656">
        <v>2596.9162167319996</v>
      </c>
      <c r="C30" s="667">
        <v>6.2968881977191025</v>
      </c>
      <c r="D30" s="656">
        <v>2690.3932759783997</v>
      </c>
      <c r="E30" s="667">
        <v>5.2127324757804754</v>
      </c>
      <c r="F30" s="758"/>
      <c r="G30" s="668"/>
      <c r="H30" s="667"/>
      <c r="I30" s="668"/>
      <c r="J30" s="667"/>
    </row>
    <row r="31" spans="1:10">
      <c r="A31" s="757" t="s">
        <v>813</v>
      </c>
      <c r="B31" s="656">
        <v>907.7249943270001</v>
      </c>
      <c r="C31" s="667">
        <v>2.2010116332305989</v>
      </c>
      <c r="D31" s="656">
        <v>2835.6395282569997</v>
      </c>
      <c r="E31" s="667">
        <v>5.4941522455212839</v>
      </c>
      <c r="F31" s="758"/>
      <c r="G31" s="668"/>
      <c r="H31" s="667"/>
      <c r="I31" s="668"/>
      <c r="J31" s="667"/>
    </row>
    <row r="32" spans="1:10">
      <c r="A32" s="757" t="s">
        <v>814</v>
      </c>
      <c r="B32" s="656">
        <v>0</v>
      </c>
      <c r="C32" s="667">
        <v>0</v>
      </c>
      <c r="D32" s="656">
        <v>80.981263778074165</v>
      </c>
      <c r="E32" s="667">
        <v>0.15690407324267391</v>
      </c>
      <c r="F32" s="758"/>
      <c r="G32" s="668"/>
      <c r="H32" s="667"/>
      <c r="I32" s="668"/>
      <c r="J32" s="667"/>
    </row>
    <row r="33" spans="1:10">
      <c r="A33" s="757" t="s">
        <v>815</v>
      </c>
      <c r="B33" s="656">
        <v>21290.277244121331</v>
      </c>
      <c r="C33" s="667">
        <v>51.623727650860275</v>
      </c>
      <c r="D33" s="656">
        <v>23765.641258642478</v>
      </c>
      <c r="E33" s="667">
        <v>46.046773571280895</v>
      </c>
      <c r="F33" s="758"/>
      <c r="G33" s="668"/>
      <c r="H33" s="667"/>
      <c r="I33" s="668"/>
      <c r="J33" s="667"/>
    </row>
    <row r="34" spans="1:10">
      <c r="A34" s="757" t="s">
        <v>816</v>
      </c>
      <c r="B34" s="656">
        <v>-942.00873445621801</v>
      </c>
      <c r="C34" s="667">
        <v>-2.2841413380714459</v>
      </c>
      <c r="D34" s="656">
        <v>1517.1732474369287</v>
      </c>
      <c r="E34" s="667">
        <v>2.9395770235203713</v>
      </c>
      <c r="F34" s="758"/>
      <c r="G34" s="668"/>
      <c r="H34" s="667"/>
      <c r="I34" s="668"/>
      <c r="J34" s="667"/>
    </row>
    <row r="35" spans="1:10">
      <c r="A35" s="757" t="s">
        <v>817</v>
      </c>
      <c r="B35" s="656">
        <v>149.0220502</v>
      </c>
      <c r="C35" s="667">
        <v>0.36134211148527146</v>
      </c>
      <c r="D35" s="656">
        <v>227.36372718999999</v>
      </c>
      <c r="E35" s="667">
        <v>0.44052529238752108</v>
      </c>
      <c r="F35" s="758"/>
      <c r="G35" s="668"/>
      <c r="H35" s="667"/>
      <c r="I35" s="668"/>
      <c r="J35" s="667"/>
    </row>
    <row r="36" spans="1:10">
      <c r="A36" s="759" t="s">
        <v>821</v>
      </c>
      <c r="B36" s="660">
        <v>14201.853833633686</v>
      </c>
      <c r="C36" s="669">
        <v>34.436030401965262</v>
      </c>
      <c r="D36" s="660">
        <v>18260.959339418492</v>
      </c>
      <c r="E36" s="669">
        <v>35.381256947602402</v>
      </c>
      <c r="F36" s="758"/>
      <c r="G36" s="668"/>
      <c r="H36" s="667"/>
      <c r="I36" s="668"/>
      <c r="J36" s="667"/>
    </row>
    <row r="37" spans="1:10" s="671" customFormat="1" ht="15" customHeight="1">
      <c r="A37" s="662" t="s">
        <v>282</v>
      </c>
      <c r="B37" s="663"/>
      <c r="C37" s="663"/>
      <c r="D37" s="663"/>
      <c r="E37" s="663"/>
    </row>
    <row r="38" spans="1:10" s="756" customFormat="1">
      <c r="A38" s="662" t="s">
        <v>811</v>
      </c>
      <c r="B38" s="664"/>
      <c r="C38" s="664"/>
      <c r="D38" s="664"/>
      <c r="E38" s="664"/>
      <c r="F38" s="665"/>
    </row>
    <row r="39" spans="1:10">
      <c r="A39" s="670"/>
      <c r="B39" s="671"/>
      <c r="C39" s="671"/>
      <c r="D39" s="671"/>
      <c r="E39" s="671"/>
      <c r="F39" s="671"/>
    </row>
    <row r="40" spans="1:10" ht="15" customHeight="1">
      <c r="A40" s="672" t="s">
        <v>855</v>
      </c>
      <c r="B40" s="648"/>
      <c r="C40" s="648"/>
      <c r="D40" s="648"/>
      <c r="E40" s="648"/>
    </row>
    <row r="41" spans="1:10" ht="15" customHeight="1">
      <c r="A41" s="672"/>
      <c r="B41" s="648"/>
      <c r="C41" s="648"/>
      <c r="D41" s="648"/>
      <c r="E41" s="648"/>
      <c r="F41" s="760" t="s">
        <v>812</v>
      </c>
      <c r="G41" s="673">
        <v>4.32807837066437</v>
      </c>
    </row>
    <row r="42" spans="1:10" ht="15" customHeight="1">
      <c r="A42" s="648"/>
      <c r="B42" s="648"/>
      <c r="C42" s="648"/>
      <c r="D42" s="648"/>
      <c r="E42" s="648"/>
      <c r="F42" s="760" t="s">
        <v>528</v>
      </c>
      <c r="G42" s="673">
        <v>5.2127324757804754</v>
      </c>
    </row>
    <row r="43" spans="1:10" ht="15" customHeight="1">
      <c r="A43" s="648"/>
      <c r="B43" s="648"/>
      <c r="C43" s="648"/>
      <c r="D43" s="648"/>
      <c r="E43" s="648"/>
      <c r="F43" s="760" t="s">
        <v>813</v>
      </c>
      <c r="G43" s="673">
        <v>5.4941522455212839</v>
      </c>
    </row>
    <row r="44" spans="1:10" ht="15" customHeight="1">
      <c r="A44" s="648"/>
      <c r="B44" s="648"/>
      <c r="C44" s="648"/>
      <c r="D44" s="648"/>
      <c r="E44" s="648"/>
      <c r="F44" s="760" t="s">
        <v>814</v>
      </c>
      <c r="G44" s="673">
        <v>0.15690407324267391</v>
      </c>
    </row>
    <row r="45" spans="1:10" ht="15" customHeight="1">
      <c r="A45" s="648"/>
      <c r="B45" s="648"/>
      <c r="C45" s="648"/>
      <c r="D45" s="648"/>
      <c r="E45" s="648"/>
      <c r="F45" s="760" t="s">
        <v>815</v>
      </c>
      <c r="G45" s="673">
        <v>46.046773571280895</v>
      </c>
    </row>
    <row r="46" spans="1:10" ht="15" customHeight="1">
      <c r="A46" s="648"/>
      <c r="B46" s="648"/>
      <c r="C46" s="648"/>
      <c r="D46" s="648"/>
      <c r="E46" s="648"/>
      <c r="F46" s="760" t="s">
        <v>816</v>
      </c>
      <c r="G46" s="673">
        <v>2.9395770235203713</v>
      </c>
    </row>
    <row r="47" spans="1:10" ht="15" customHeight="1">
      <c r="A47" s="648"/>
      <c r="B47" s="648"/>
      <c r="C47" s="648"/>
      <c r="D47" s="648"/>
      <c r="E47" s="648"/>
      <c r="F47" s="760" t="s">
        <v>817</v>
      </c>
      <c r="G47" s="673">
        <v>0.44052529238752108</v>
      </c>
    </row>
    <row r="48" spans="1:10" ht="15" customHeight="1">
      <c r="A48" s="648"/>
      <c r="B48" s="648"/>
      <c r="C48" s="648"/>
      <c r="D48" s="648"/>
      <c r="E48" s="648"/>
      <c r="F48" s="760" t="s">
        <v>191</v>
      </c>
      <c r="G48" s="673">
        <v>35.381256947602402</v>
      </c>
    </row>
    <row r="49" spans="1:6" ht="15" customHeight="1">
      <c r="A49" s="648"/>
      <c r="B49" s="648"/>
      <c r="C49" s="648"/>
      <c r="D49" s="648"/>
      <c r="E49" s="648"/>
    </row>
    <row r="50" spans="1:6" ht="15" customHeight="1">
      <c r="A50" s="648"/>
      <c r="B50" s="648"/>
      <c r="C50" s="648"/>
      <c r="D50" s="648"/>
      <c r="E50" s="648"/>
    </row>
    <row r="51" spans="1:6" ht="15" customHeight="1">
      <c r="A51" s="648"/>
      <c r="B51" s="648"/>
      <c r="C51" s="648"/>
      <c r="D51" s="648"/>
      <c r="E51" s="648"/>
    </row>
    <row r="52" spans="1:6" ht="15" customHeight="1">
      <c r="A52" s="648"/>
      <c r="B52" s="648"/>
      <c r="C52" s="648"/>
      <c r="D52" s="648"/>
      <c r="E52" s="648"/>
    </row>
    <row r="53" spans="1:6" ht="15" customHeight="1">
      <c r="A53" s="648"/>
      <c r="B53" s="648"/>
      <c r="C53" s="648"/>
      <c r="D53" s="648"/>
      <c r="E53" s="648"/>
    </row>
    <row r="54" spans="1:6" ht="15" customHeight="1">
      <c r="A54" s="648"/>
      <c r="B54" s="648"/>
      <c r="C54" s="648"/>
      <c r="D54" s="648"/>
      <c r="E54" s="648"/>
    </row>
    <row r="55" spans="1:6" ht="15" customHeight="1">
      <c r="A55" s="646" t="s">
        <v>856</v>
      </c>
      <c r="B55" s="647"/>
      <c r="C55" s="648"/>
      <c r="D55" s="648"/>
      <c r="E55" s="648"/>
    </row>
    <row r="56" spans="1:6" ht="15">
      <c r="A56" s="649" t="s">
        <v>491</v>
      </c>
      <c r="B56" s="674"/>
      <c r="C56" s="674"/>
      <c r="D56" s="674"/>
      <c r="E56" s="675"/>
      <c r="F56" s="675"/>
    </row>
    <row r="57" spans="1:6" ht="15" customHeight="1">
      <c r="A57" s="2724" t="s">
        <v>283</v>
      </c>
      <c r="B57" s="2726">
        <v>2007</v>
      </c>
      <c r="C57" s="2726"/>
      <c r="D57" s="2727">
        <v>2008</v>
      </c>
      <c r="E57" s="2727"/>
      <c r="F57" s="761"/>
    </row>
    <row r="58" spans="1:6" ht="15" customHeight="1">
      <c r="A58" s="2725"/>
      <c r="B58" s="652" t="s">
        <v>121</v>
      </c>
      <c r="C58" s="652" t="s">
        <v>273</v>
      </c>
      <c r="D58" s="652" t="s">
        <v>121</v>
      </c>
      <c r="E58" s="652" t="s">
        <v>273</v>
      </c>
    </row>
    <row r="59" spans="1:6" ht="15" customHeight="1">
      <c r="A59" s="653" t="s">
        <v>285</v>
      </c>
      <c r="B59" s="654">
        <f>SUM(B60:B67)</f>
        <v>213942.52170299998</v>
      </c>
      <c r="C59" s="655">
        <f>SUM(C60:C67)</f>
        <v>100</v>
      </c>
      <c r="D59" s="654">
        <f>SUM(D60:D67)</f>
        <v>194274.74646200001</v>
      </c>
      <c r="E59" s="655">
        <f>SUM(E60:E67)</f>
        <v>100</v>
      </c>
    </row>
    <row r="60" spans="1:6" ht="15" customHeight="1">
      <c r="A60" s="753" t="s">
        <v>101</v>
      </c>
      <c r="B60" s="656">
        <v>3934.7770860000001</v>
      </c>
      <c r="C60" s="657">
        <v>1.8391748656035518</v>
      </c>
      <c r="D60" s="656">
        <v>4179.8358470000003</v>
      </c>
      <c r="E60" s="657">
        <v>2.1515075546978379</v>
      </c>
      <c r="F60" s="754"/>
    </row>
    <row r="61" spans="1:6" ht="15" customHeight="1">
      <c r="A61" s="753" t="s">
        <v>857</v>
      </c>
      <c r="B61" s="656">
        <v>694.55543299999999</v>
      </c>
      <c r="C61" s="657">
        <v>0.32464581022570072</v>
      </c>
      <c r="D61" s="656">
        <v>2370.26422</v>
      </c>
      <c r="E61" s="657">
        <v>1.2200578115095477</v>
      </c>
      <c r="F61" s="658"/>
    </row>
    <row r="62" spans="1:6" ht="15" customHeight="1">
      <c r="A62" s="753" t="s">
        <v>818</v>
      </c>
      <c r="B62" s="656">
        <v>28900.700162000001</v>
      </c>
      <c r="C62" s="657">
        <v>13.508628360527894</v>
      </c>
      <c r="D62" s="656">
        <v>18980.636563</v>
      </c>
      <c r="E62" s="657">
        <v>9.7699968259706864</v>
      </c>
      <c r="F62" s="658"/>
    </row>
    <row r="63" spans="1:6" ht="15" customHeight="1">
      <c r="A63" s="753" t="s">
        <v>804</v>
      </c>
      <c r="B63" s="656">
        <v>6981.7991480000001</v>
      </c>
      <c r="C63" s="657">
        <v>3.2633994833866158</v>
      </c>
      <c r="D63" s="656">
        <v>13465.88226</v>
      </c>
      <c r="E63" s="657">
        <v>6.9313600996689066</v>
      </c>
      <c r="F63" s="658"/>
    </row>
    <row r="64" spans="1:6" ht="15" customHeight="1">
      <c r="A64" s="753" t="s">
        <v>805</v>
      </c>
      <c r="B64" s="676">
        <v>0.48</v>
      </c>
      <c r="C64" s="657">
        <v>2.2435932613075729E-4</v>
      </c>
      <c r="D64" s="676">
        <v>0.40630500000000003</v>
      </c>
      <c r="E64" s="657">
        <v>2.0913937987275815E-4</v>
      </c>
      <c r="F64" s="659"/>
    </row>
    <row r="65" spans="1:9" ht="15" customHeight="1">
      <c r="A65" s="753" t="s">
        <v>106</v>
      </c>
      <c r="B65" s="656">
        <v>3558.4664889999999</v>
      </c>
      <c r="C65" s="657">
        <v>1.6632815490227537</v>
      </c>
      <c r="D65" s="656">
        <v>5817.0884939999996</v>
      </c>
      <c r="E65" s="657">
        <v>2.9942586980227088</v>
      </c>
      <c r="F65" s="658"/>
    </row>
    <row r="66" spans="1:9" ht="15" customHeight="1">
      <c r="A66" s="753" t="s">
        <v>808</v>
      </c>
      <c r="B66" s="656">
        <v>167399.34521599999</v>
      </c>
      <c r="C66" s="657">
        <v>78.245008932066185</v>
      </c>
      <c r="D66" s="656">
        <v>147073.69372700001</v>
      </c>
      <c r="E66" s="657">
        <v>75.703968943677154</v>
      </c>
      <c r="F66" s="658"/>
    </row>
    <row r="67" spans="1:9" ht="15" customHeight="1">
      <c r="A67" s="755" t="s">
        <v>846</v>
      </c>
      <c r="B67" s="660">
        <v>2472.3981690000001</v>
      </c>
      <c r="C67" s="661">
        <v>1.155636639841163</v>
      </c>
      <c r="D67" s="660">
        <v>2386.939046</v>
      </c>
      <c r="E67" s="661">
        <v>1.2286409270732896</v>
      </c>
      <c r="F67" s="658"/>
    </row>
    <row r="68" spans="1:9" s="671" customFormat="1" ht="15" customHeight="1">
      <c r="A68" s="662" t="s">
        <v>282</v>
      </c>
      <c r="B68" s="663"/>
      <c r="C68" s="663"/>
      <c r="D68" s="663"/>
      <c r="E68" s="663"/>
    </row>
    <row r="69" spans="1:9" s="756" customFormat="1">
      <c r="A69" s="662" t="s">
        <v>811</v>
      </c>
      <c r="B69" s="664"/>
      <c r="C69" s="664"/>
      <c r="D69" s="664"/>
      <c r="E69" s="664"/>
      <c r="F69" s="665"/>
    </row>
    <row r="70" spans="1:9">
      <c r="G70" s="762"/>
      <c r="H70" s="762"/>
      <c r="I70" s="762"/>
    </row>
    <row r="71" spans="1:9" ht="30" customHeight="1">
      <c r="A71" s="2728" t="s">
        <v>858</v>
      </c>
      <c r="B71" s="2728"/>
      <c r="C71" s="2728"/>
      <c r="D71" s="2728"/>
      <c r="G71" s="762">
        <v>2007</v>
      </c>
      <c r="H71" s="762">
        <v>2008</v>
      </c>
      <c r="I71" s="762"/>
    </row>
    <row r="72" spans="1:9" ht="21" customHeight="1">
      <c r="A72" s="672"/>
      <c r="G72" s="677">
        <v>3231.4211825500001</v>
      </c>
      <c r="H72" s="677">
        <v>4286.3383800200008</v>
      </c>
      <c r="I72" s="763" t="s">
        <v>804</v>
      </c>
    </row>
    <row r="73" spans="1:9">
      <c r="G73" s="677">
        <v>1132.0415117</v>
      </c>
      <c r="H73" s="677">
        <v>1719.6122847600002</v>
      </c>
      <c r="I73" s="763" t="s">
        <v>808</v>
      </c>
    </row>
    <row r="74" spans="1:9" ht="19.5" customHeight="1">
      <c r="G74" s="677">
        <v>10.2085756726</v>
      </c>
      <c r="H74" s="677">
        <v>6.2114610629999998</v>
      </c>
      <c r="I74" s="763" t="s">
        <v>819</v>
      </c>
    </row>
    <row r="75" spans="1:9">
      <c r="G75" s="764">
        <f>SUM(G72:G74)</f>
        <v>4373.6712699226</v>
      </c>
      <c r="H75" s="764">
        <f>SUM(H72:H74)</f>
        <v>6012.1621258430005</v>
      </c>
      <c r="I75" s="762" t="s">
        <v>694</v>
      </c>
    </row>
    <row r="85" spans="3:4">
      <c r="C85" s="678"/>
      <c r="D85" s="678"/>
    </row>
    <row r="184" spans="1:5">
      <c r="A184" s="765"/>
      <c r="B184" s="765"/>
      <c r="C184" s="765"/>
      <c r="D184" s="765"/>
      <c r="E184" s="765"/>
    </row>
    <row r="185" spans="1:5">
      <c r="A185" s="765"/>
      <c r="B185" s="765"/>
      <c r="C185" s="765"/>
      <c r="D185" s="765"/>
      <c r="E185" s="765"/>
    </row>
    <row r="186" spans="1:5">
      <c r="A186" s="765"/>
      <c r="B186" s="765"/>
      <c r="C186" s="765"/>
      <c r="D186" s="765"/>
      <c r="E186" s="765"/>
    </row>
    <row r="187" spans="1:5">
      <c r="A187" s="765"/>
      <c r="B187" s="765"/>
      <c r="C187" s="765"/>
      <c r="D187" s="765"/>
      <c r="E187" s="765"/>
    </row>
    <row r="188" spans="1:5">
      <c r="A188" s="765"/>
      <c r="B188" s="765"/>
      <c r="C188" s="765"/>
      <c r="D188" s="765"/>
      <c r="E188" s="765"/>
    </row>
    <row r="189" spans="1:5">
      <c r="A189" s="765"/>
      <c r="B189" s="765"/>
      <c r="C189" s="765"/>
      <c r="D189" s="765"/>
      <c r="E189" s="765"/>
    </row>
    <row r="190" spans="1:5">
      <c r="A190" s="765"/>
      <c r="B190" s="765"/>
      <c r="C190" s="765"/>
      <c r="D190" s="765"/>
      <c r="E190" s="765"/>
    </row>
    <row r="191" spans="1:5">
      <c r="A191" s="765"/>
      <c r="B191" s="765"/>
      <c r="C191" s="765"/>
      <c r="D191" s="765"/>
      <c r="E191" s="765"/>
    </row>
    <row r="192" spans="1:5">
      <c r="A192" s="765"/>
      <c r="B192" s="765"/>
      <c r="C192" s="765"/>
      <c r="D192" s="765"/>
      <c r="E192" s="765"/>
    </row>
    <row r="194" spans="1:5">
      <c r="A194" s="765"/>
      <c r="B194" s="765"/>
      <c r="C194" s="765"/>
      <c r="D194" s="765"/>
      <c r="E194" s="765"/>
    </row>
    <row r="195" spans="1:5">
      <c r="A195" s="765"/>
      <c r="B195" s="765"/>
      <c r="C195" s="765"/>
      <c r="D195" s="765"/>
      <c r="E195" s="765"/>
    </row>
    <row r="196" spans="1:5">
      <c r="A196" s="765"/>
      <c r="B196" s="765"/>
      <c r="C196" s="765"/>
      <c r="D196" s="765"/>
      <c r="E196" s="765"/>
    </row>
    <row r="197" spans="1:5">
      <c r="A197" s="765"/>
      <c r="B197" s="765"/>
      <c r="C197" s="765"/>
      <c r="D197" s="765"/>
      <c r="E197" s="765"/>
    </row>
    <row r="198" spans="1:5">
      <c r="A198" s="765"/>
      <c r="B198" s="765"/>
      <c r="C198" s="765"/>
      <c r="D198" s="765"/>
      <c r="E198" s="765"/>
    </row>
    <row r="219" spans="1:5">
      <c r="A219" s="765"/>
      <c r="B219" s="765"/>
      <c r="C219" s="765"/>
      <c r="D219" s="765"/>
      <c r="E219" s="765"/>
    </row>
    <row r="220" spans="1:5">
      <c r="A220" s="765"/>
      <c r="B220" s="765"/>
      <c r="C220" s="765"/>
      <c r="D220" s="765"/>
      <c r="E220" s="765"/>
    </row>
    <row r="221" spans="1:5">
      <c r="A221" s="765"/>
      <c r="B221" s="765"/>
      <c r="C221" s="765"/>
      <c r="D221" s="765"/>
      <c r="E221" s="765"/>
    </row>
    <row r="222" spans="1:5">
      <c r="A222" s="765"/>
      <c r="B222" s="765"/>
      <c r="C222" s="765"/>
      <c r="D222" s="765"/>
      <c r="E222" s="765"/>
    </row>
    <row r="223" spans="1:5">
      <c r="A223" s="765"/>
      <c r="B223" s="765"/>
      <c r="C223" s="765"/>
      <c r="D223" s="765"/>
      <c r="E223" s="765"/>
    </row>
    <row r="224" spans="1:5">
      <c r="A224" s="765"/>
      <c r="B224" s="765"/>
      <c r="C224" s="765"/>
      <c r="D224" s="765"/>
      <c r="E224" s="765"/>
    </row>
    <row r="225" spans="1:5">
      <c r="A225" s="765"/>
      <c r="B225" s="765"/>
      <c r="C225" s="765"/>
      <c r="D225" s="765"/>
      <c r="E225" s="765"/>
    </row>
    <row r="226" spans="1:5">
      <c r="A226" s="765"/>
      <c r="B226" s="765"/>
      <c r="C226" s="765"/>
      <c r="D226" s="765"/>
      <c r="E226" s="765"/>
    </row>
    <row r="227" spans="1:5">
      <c r="A227" s="765"/>
      <c r="B227" s="765"/>
      <c r="C227" s="765"/>
      <c r="D227" s="765"/>
      <c r="E227" s="765"/>
    </row>
    <row r="228" spans="1:5">
      <c r="A228" s="765"/>
      <c r="B228" s="765"/>
      <c r="C228" s="765"/>
      <c r="D228" s="765"/>
      <c r="E228" s="765"/>
    </row>
    <row r="229" spans="1:5">
      <c r="A229" s="765"/>
      <c r="B229" s="765"/>
      <c r="C229" s="765"/>
      <c r="D229" s="765"/>
      <c r="E229" s="765"/>
    </row>
    <row r="230" spans="1:5">
      <c r="A230" s="765"/>
      <c r="B230" s="765"/>
      <c r="C230" s="765"/>
      <c r="D230" s="765"/>
      <c r="E230" s="765"/>
    </row>
    <row r="231" spans="1:5">
      <c r="A231" s="765"/>
      <c r="B231" s="765"/>
      <c r="C231" s="765"/>
      <c r="D231" s="765"/>
      <c r="E231" s="765"/>
    </row>
    <row r="232" spans="1:5">
      <c r="A232" s="765"/>
      <c r="B232" s="765"/>
      <c r="C232" s="765"/>
      <c r="D232" s="765"/>
      <c r="E232" s="765"/>
    </row>
    <row r="233" spans="1:5">
      <c r="A233" s="765"/>
      <c r="B233" s="765"/>
      <c r="C233" s="765"/>
      <c r="D233" s="765"/>
      <c r="E233" s="765"/>
    </row>
    <row r="234" spans="1:5">
      <c r="A234" s="765"/>
      <c r="B234" s="765"/>
      <c r="C234" s="765"/>
      <c r="D234" s="765"/>
      <c r="E234" s="765"/>
    </row>
    <row r="235" spans="1:5">
      <c r="A235" s="765"/>
      <c r="B235" s="765"/>
      <c r="C235" s="765"/>
      <c r="D235" s="765"/>
      <c r="E235" s="765"/>
    </row>
    <row r="236" spans="1:5">
      <c r="A236" s="765"/>
      <c r="B236" s="765"/>
      <c r="C236" s="765"/>
      <c r="D236" s="765"/>
      <c r="E236" s="765"/>
    </row>
    <row r="237" spans="1:5">
      <c r="A237" s="765"/>
      <c r="B237" s="765"/>
      <c r="C237" s="765"/>
      <c r="D237" s="765"/>
      <c r="E237" s="765"/>
    </row>
    <row r="238" spans="1:5">
      <c r="A238" s="765"/>
      <c r="B238" s="765"/>
      <c r="C238" s="765"/>
      <c r="D238" s="765"/>
      <c r="E238" s="765"/>
    </row>
    <row r="239" spans="1:5">
      <c r="A239" s="765"/>
      <c r="B239" s="765"/>
      <c r="C239" s="765"/>
      <c r="D239" s="765"/>
      <c r="E239" s="765"/>
    </row>
    <row r="240" spans="1:5">
      <c r="A240" s="765"/>
      <c r="B240" s="765"/>
      <c r="C240" s="765"/>
      <c r="D240" s="765"/>
      <c r="E240" s="765"/>
    </row>
    <row r="241" spans="1:5">
      <c r="A241" s="765"/>
      <c r="B241" s="765"/>
      <c r="C241" s="765"/>
      <c r="D241" s="765"/>
      <c r="E241" s="765"/>
    </row>
    <row r="242" spans="1:5">
      <c r="A242" s="765"/>
      <c r="B242" s="765"/>
      <c r="C242" s="765"/>
      <c r="D242" s="765"/>
      <c r="E242" s="765"/>
    </row>
    <row r="243" spans="1:5">
      <c r="A243" s="765"/>
      <c r="B243" s="765"/>
      <c r="C243" s="765"/>
      <c r="D243" s="765"/>
      <c r="E243" s="765"/>
    </row>
    <row r="244" spans="1:5">
      <c r="A244" s="765"/>
      <c r="B244" s="765"/>
      <c r="C244" s="765"/>
      <c r="D244" s="765"/>
      <c r="E244" s="765"/>
    </row>
    <row r="245" spans="1:5">
      <c r="A245" s="765"/>
      <c r="B245" s="765"/>
      <c r="C245" s="765"/>
      <c r="D245" s="765"/>
      <c r="E245" s="765"/>
    </row>
    <row r="246" spans="1:5">
      <c r="A246" s="765"/>
      <c r="B246" s="765"/>
      <c r="C246" s="765"/>
      <c r="D246" s="765"/>
      <c r="E246" s="765"/>
    </row>
    <row r="270" spans="1:5">
      <c r="A270" s="765"/>
      <c r="B270" s="765"/>
      <c r="C270" s="765"/>
      <c r="D270" s="765"/>
      <c r="E270" s="765"/>
    </row>
    <row r="271" spans="1:5">
      <c r="A271" s="765"/>
      <c r="B271" s="765"/>
      <c r="C271" s="765"/>
      <c r="D271" s="765"/>
      <c r="E271" s="765"/>
    </row>
    <row r="272" spans="1:5">
      <c r="A272" s="765"/>
      <c r="B272" s="765"/>
      <c r="C272" s="765"/>
      <c r="D272" s="765"/>
      <c r="E272" s="765"/>
    </row>
    <row r="273" spans="1:5">
      <c r="A273" s="765"/>
      <c r="B273" s="765"/>
      <c r="C273" s="765"/>
      <c r="D273" s="765"/>
      <c r="E273" s="765"/>
    </row>
    <row r="274" spans="1:5">
      <c r="A274" s="765"/>
      <c r="B274" s="765"/>
      <c r="C274" s="765"/>
      <c r="D274" s="765"/>
      <c r="E274" s="765"/>
    </row>
    <row r="275" spans="1:5">
      <c r="A275" s="765"/>
      <c r="B275" s="765"/>
      <c r="C275" s="765"/>
      <c r="D275" s="765"/>
      <c r="E275" s="765"/>
    </row>
    <row r="276" spans="1:5">
      <c r="A276" s="765"/>
      <c r="B276" s="765"/>
      <c r="C276" s="765"/>
      <c r="D276" s="765"/>
      <c r="E276" s="765"/>
    </row>
    <row r="277" spans="1:5">
      <c r="A277" s="765"/>
      <c r="B277" s="765"/>
      <c r="C277" s="765"/>
      <c r="D277" s="765"/>
      <c r="E277" s="765"/>
    </row>
    <row r="278" spans="1:5">
      <c r="A278" s="765"/>
      <c r="B278" s="765"/>
      <c r="C278" s="765"/>
      <c r="D278" s="765"/>
      <c r="E278" s="765"/>
    </row>
    <row r="279" spans="1:5">
      <c r="A279" s="765"/>
      <c r="B279" s="765"/>
      <c r="C279" s="765"/>
      <c r="D279" s="765"/>
      <c r="E279" s="765"/>
    </row>
    <row r="280" spans="1:5">
      <c r="A280" s="765"/>
      <c r="B280" s="765"/>
      <c r="C280" s="765"/>
      <c r="D280" s="765"/>
      <c r="E280" s="765"/>
    </row>
    <row r="281" spans="1:5">
      <c r="A281" s="765"/>
      <c r="B281" s="765"/>
      <c r="C281" s="765"/>
      <c r="D281" s="765"/>
      <c r="E281" s="765"/>
    </row>
    <row r="282" spans="1:5">
      <c r="A282" s="765"/>
      <c r="B282" s="765"/>
      <c r="C282" s="765"/>
      <c r="D282" s="765"/>
      <c r="E282" s="765"/>
    </row>
    <row r="283" spans="1:5">
      <c r="A283" s="765"/>
      <c r="B283" s="765"/>
      <c r="C283" s="765"/>
      <c r="D283" s="765"/>
      <c r="E283" s="765"/>
    </row>
    <row r="284" spans="1:5">
      <c r="A284" s="765"/>
      <c r="B284" s="765"/>
      <c r="C284" s="765"/>
      <c r="D284" s="765"/>
      <c r="E284" s="765"/>
    </row>
    <row r="285" spans="1:5">
      <c r="A285" s="765"/>
      <c r="B285" s="765"/>
      <c r="C285" s="765"/>
      <c r="D285" s="765"/>
      <c r="E285" s="765"/>
    </row>
    <row r="286" spans="1:5">
      <c r="A286" s="765"/>
      <c r="B286" s="765"/>
      <c r="C286" s="765"/>
      <c r="D286" s="765"/>
      <c r="E286" s="765"/>
    </row>
    <row r="287" spans="1:5">
      <c r="A287" s="765"/>
      <c r="B287" s="765"/>
      <c r="C287" s="765"/>
      <c r="D287" s="765"/>
      <c r="E287" s="765"/>
    </row>
    <row r="288" spans="1:5">
      <c r="A288" s="765"/>
      <c r="B288" s="765"/>
      <c r="C288" s="765"/>
      <c r="D288" s="765"/>
      <c r="E288" s="765"/>
    </row>
    <row r="289" spans="1:5">
      <c r="A289" s="765"/>
      <c r="B289" s="765"/>
      <c r="C289" s="765"/>
      <c r="D289" s="765"/>
      <c r="E289" s="765"/>
    </row>
    <row r="290" spans="1:5">
      <c r="A290" s="765"/>
      <c r="B290" s="765"/>
      <c r="C290" s="765"/>
      <c r="D290" s="765"/>
      <c r="E290" s="765"/>
    </row>
    <row r="291" spans="1:5">
      <c r="A291" s="765"/>
      <c r="B291" s="765"/>
      <c r="C291" s="765"/>
      <c r="D291" s="765"/>
      <c r="E291" s="765"/>
    </row>
    <row r="292" spans="1:5">
      <c r="A292" s="765"/>
      <c r="B292" s="765"/>
      <c r="C292" s="765"/>
      <c r="D292" s="765"/>
      <c r="E292" s="765"/>
    </row>
    <row r="293" spans="1:5">
      <c r="A293" s="765"/>
      <c r="B293" s="765"/>
      <c r="C293" s="765"/>
      <c r="D293" s="765"/>
      <c r="E293" s="765"/>
    </row>
    <row r="294" spans="1:5">
      <c r="A294" s="765"/>
      <c r="B294" s="765"/>
      <c r="C294" s="765"/>
      <c r="D294" s="765"/>
      <c r="E294" s="765"/>
    </row>
    <row r="295" spans="1:5">
      <c r="A295" s="765"/>
      <c r="B295" s="765"/>
      <c r="C295" s="765"/>
      <c r="D295" s="765"/>
      <c r="E295" s="765"/>
    </row>
    <row r="296" spans="1:5">
      <c r="A296" s="765"/>
      <c r="B296" s="765"/>
      <c r="C296" s="765"/>
      <c r="D296" s="765"/>
      <c r="E296" s="765"/>
    </row>
    <row r="297" spans="1:5">
      <c r="A297" s="765"/>
      <c r="B297" s="765"/>
      <c r="C297" s="765"/>
      <c r="D297" s="765"/>
      <c r="E297" s="765"/>
    </row>
  </sheetData>
  <mergeCells count="12">
    <mergeCell ref="A57:A58"/>
    <mergeCell ref="B57:C57"/>
    <mergeCell ref="D57:E57"/>
    <mergeCell ref="A71:D71"/>
    <mergeCell ref="A2:E2"/>
    <mergeCell ref="A6:A7"/>
    <mergeCell ref="B6:C6"/>
    <mergeCell ref="D6:E6"/>
    <mergeCell ref="A24:F24"/>
    <mergeCell ref="A26:A27"/>
    <mergeCell ref="B26:C26"/>
    <mergeCell ref="D26:E26"/>
  </mergeCells>
  <pageMargins left="0.7" right="0.7" top="0.75" bottom="0.56999999999999995" header="0.3" footer="0.3"/>
  <pageSetup paperSize="9" scale="80" orientation="portrait" r:id="rId1"/>
  <headerFooter>
    <oddFooter>&amp;C&amp;P</oddFooter>
  </headerFooter>
  <rowBreaks count="1" manualBreakCount="1">
    <brk id="23"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9"/>
  <sheetViews>
    <sheetView rightToLeft="1" view="pageBreakPreview" zoomScaleSheetLayoutView="100" workbookViewId="0">
      <selection activeCell="B1" sqref="B1"/>
    </sheetView>
  </sheetViews>
  <sheetFormatPr defaultRowHeight="18.75"/>
  <cols>
    <col min="1" max="1" width="18" style="5" customWidth="1"/>
    <col min="2" max="16384" width="9.140625" style="5"/>
  </cols>
  <sheetData>
    <row r="1" spans="2:5">
      <c r="B1" s="18" t="s">
        <v>485</v>
      </c>
      <c r="C1" s="19"/>
      <c r="D1" s="3"/>
      <c r="E1" s="4"/>
    </row>
    <row r="2" spans="2:5">
      <c r="B2" s="3" t="s">
        <v>516</v>
      </c>
      <c r="C2" s="19"/>
      <c r="D2" s="3"/>
      <c r="E2" s="4"/>
    </row>
    <row r="3" spans="2:5" ht="15.75" customHeight="1">
      <c r="B3" s="3" t="s">
        <v>517</v>
      </c>
      <c r="C3" s="19"/>
      <c r="D3" s="3"/>
      <c r="E3" s="4"/>
    </row>
    <row r="4" spans="2:5" ht="11.25" customHeight="1">
      <c r="B4" s="2"/>
      <c r="C4" s="7"/>
      <c r="D4" s="7"/>
      <c r="E4" s="4"/>
    </row>
    <row r="5" spans="2:5">
      <c r="B5" s="1"/>
      <c r="C5" s="1"/>
    </row>
    <row r="6" spans="2:5">
      <c r="B6" s="1"/>
      <c r="C6" s="1"/>
    </row>
    <row r="7" spans="2:5">
      <c r="B7" s="1"/>
      <c r="C7" s="1"/>
    </row>
    <row r="8" spans="2:5">
      <c r="B8" s="1"/>
      <c r="C8" s="1"/>
    </row>
    <row r="9" spans="2:5">
      <c r="B9" s="1"/>
      <c r="C9" s="1"/>
    </row>
    <row r="10" spans="2:5">
      <c r="B10" s="1"/>
      <c r="C10" s="1"/>
    </row>
    <row r="59" spans="2:3">
      <c r="B59" s="11"/>
      <c r="C59" s="12"/>
    </row>
    <row r="60" spans="2:3">
      <c r="B60" s="11"/>
      <c r="C60" s="12"/>
    </row>
    <row r="61" spans="2:3">
      <c r="B61" s="13"/>
      <c r="C61" s="14"/>
    </row>
    <row r="62" spans="2:3">
      <c r="B62" s="15"/>
      <c r="C62" s="14"/>
    </row>
    <row r="63" spans="2:3">
      <c r="B63" s="15"/>
      <c r="C63" s="14"/>
    </row>
    <row r="64" spans="2:3">
      <c r="B64" s="15"/>
      <c r="C64" s="14"/>
    </row>
    <row r="65" spans="2:3">
      <c r="B65" s="15"/>
      <c r="C65" s="14"/>
    </row>
    <row r="66" spans="2:3">
      <c r="B66" s="15"/>
      <c r="C66" s="14"/>
    </row>
    <row r="67" spans="2:3">
      <c r="B67" s="15"/>
      <c r="C67" s="14"/>
    </row>
    <row r="73" spans="2:3">
      <c r="B73" s="13" t="s">
        <v>239</v>
      </c>
    </row>
    <row r="74" spans="2:3">
      <c r="B74" s="15" t="s">
        <v>254</v>
      </c>
    </row>
    <row r="75" spans="2:3">
      <c r="B75" s="15" t="s">
        <v>240</v>
      </c>
    </row>
    <row r="76" spans="2:3">
      <c r="B76" s="15" t="s">
        <v>255</v>
      </c>
    </row>
    <row r="77" spans="2:3">
      <c r="B77" s="15" t="s">
        <v>241</v>
      </c>
    </row>
    <row r="78" spans="2:3">
      <c r="B78" s="15" t="s">
        <v>242</v>
      </c>
    </row>
    <row r="79" spans="2:3">
      <c r="B79" s="15" t="s">
        <v>243</v>
      </c>
    </row>
    <row r="80" spans="2:3">
      <c r="B80" s="15" t="s">
        <v>244</v>
      </c>
    </row>
    <row r="81" spans="2:3">
      <c r="B81" s="15" t="s">
        <v>245</v>
      </c>
    </row>
    <row r="82" spans="2:3">
      <c r="B82" s="15" t="s">
        <v>278</v>
      </c>
    </row>
    <row r="83" spans="2:3">
      <c r="B83" s="15" t="s">
        <v>246</v>
      </c>
    </row>
    <row r="84" spans="2:3">
      <c r="B84" s="15" t="s">
        <v>247</v>
      </c>
    </row>
    <row r="89" spans="2:3">
      <c r="B89" s="16" t="s">
        <v>238</v>
      </c>
      <c r="C89" s="16"/>
    </row>
    <row r="90" spans="2:3">
      <c r="B90" s="17" t="s">
        <v>256</v>
      </c>
      <c r="C90" s="16"/>
    </row>
    <row r="91" spans="2:3">
      <c r="B91" s="17" t="s">
        <v>257</v>
      </c>
      <c r="C91" s="16"/>
    </row>
    <row r="92" spans="2:3">
      <c r="B92" s="17" t="s">
        <v>258</v>
      </c>
      <c r="C92" s="16"/>
    </row>
    <row r="93" spans="2:3">
      <c r="B93" s="17" t="s">
        <v>248</v>
      </c>
      <c r="C93" s="16"/>
    </row>
    <row r="94" spans="2:3">
      <c r="B94" s="16"/>
      <c r="C94" s="16"/>
    </row>
    <row r="95" spans="2:3">
      <c r="B95" s="16"/>
      <c r="C95" s="16"/>
    </row>
    <row r="97" spans="2:3">
      <c r="B97" s="16"/>
      <c r="C97" s="16"/>
    </row>
    <row r="98" spans="2:3">
      <c r="B98" s="16"/>
      <c r="C98" s="16"/>
    </row>
    <row r="99" spans="2:3">
      <c r="B99" s="16"/>
      <c r="C99" s="16"/>
    </row>
    <row r="100" spans="2:3">
      <c r="B100" s="16" t="s">
        <v>249</v>
      </c>
      <c r="C100" s="16"/>
    </row>
    <row r="101" spans="2:3">
      <c r="B101" s="17" t="s">
        <v>276</v>
      </c>
      <c r="C101" s="16"/>
    </row>
    <row r="102" spans="2:3">
      <c r="B102" s="17" t="s">
        <v>275</v>
      </c>
      <c r="C102" s="16"/>
    </row>
    <row r="103" spans="2:3">
      <c r="B103" s="17" t="s">
        <v>259</v>
      </c>
      <c r="C103" s="16"/>
    </row>
    <row r="104" spans="2:3">
      <c r="B104" s="17" t="s">
        <v>260</v>
      </c>
      <c r="C104" s="16"/>
    </row>
    <row r="105" spans="2:3">
      <c r="B105" s="17" t="s">
        <v>278</v>
      </c>
      <c r="C105" s="16"/>
    </row>
    <row r="106" spans="2:3">
      <c r="B106" s="17" t="s">
        <v>281</v>
      </c>
      <c r="C106" s="16"/>
    </row>
    <row r="107" spans="2:3">
      <c r="B107" s="17" t="s">
        <v>261</v>
      </c>
      <c r="C107" s="16"/>
    </row>
    <row r="108" spans="2:3">
      <c r="B108" s="16"/>
    </row>
    <row r="109" spans="2:3">
      <c r="B109" s="16"/>
      <c r="C109" s="16"/>
    </row>
    <row r="110" spans="2:3">
      <c r="B110" s="16"/>
      <c r="C110" s="16"/>
    </row>
    <row r="111" spans="2:3">
      <c r="B111" s="16"/>
      <c r="C111" s="16"/>
    </row>
    <row r="112" spans="2:3">
      <c r="B112" s="16" t="s">
        <v>250</v>
      </c>
      <c r="C112" s="16"/>
    </row>
    <row r="113" spans="2:3">
      <c r="B113" s="17" t="s">
        <v>262</v>
      </c>
      <c r="C113" s="16"/>
    </row>
    <row r="114" spans="2:3">
      <c r="B114" s="17" t="s">
        <v>263</v>
      </c>
      <c r="C114" s="16"/>
    </row>
    <row r="115" spans="2:3">
      <c r="B115" s="17" t="s">
        <v>251</v>
      </c>
      <c r="C115" s="16"/>
    </row>
    <row r="116" spans="2:3">
      <c r="B116" s="17" t="s">
        <v>264</v>
      </c>
      <c r="C116" s="16"/>
    </row>
    <row r="117" spans="2:3">
      <c r="C117" s="16"/>
    </row>
    <row r="118" spans="2:3">
      <c r="C118" s="16"/>
    </row>
    <row r="123" spans="2:3">
      <c r="B123" s="12" t="s">
        <v>252</v>
      </c>
    </row>
    <row r="124" spans="2:3">
      <c r="B124" s="11" t="s">
        <v>265</v>
      </c>
    </row>
    <row r="125" spans="2:3">
      <c r="B125" s="11" t="s">
        <v>253</v>
      </c>
    </row>
    <row r="126" spans="2:3">
      <c r="B126" s="11" t="s">
        <v>266</v>
      </c>
    </row>
    <row r="127" spans="2:3">
      <c r="B127" s="11" t="s">
        <v>314</v>
      </c>
    </row>
    <row r="128" spans="2:3">
      <c r="B128" s="11" t="s">
        <v>317</v>
      </c>
    </row>
    <row r="129" spans="2:5">
      <c r="B129" s="11" t="s">
        <v>319</v>
      </c>
    </row>
    <row r="130" spans="2:5">
      <c r="B130" s="11" t="s">
        <v>313</v>
      </c>
    </row>
    <row r="131" spans="2:5">
      <c r="B131" s="11" t="s">
        <v>274</v>
      </c>
    </row>
    <row r="136" spans="2:5">
      <c r="B136" s="16" t="s">
        <v>238</v>
      </c>
      <c r="C136" s="16"/>
      <c r="D136" s="16"/>
      <c r="E136" s="16"/>
    </row>
    <row r="137" spans="2:5">
      <c r="B137" s="17" t="s">
        <v>256</v>
      </c>
      <c r="C137" s="16"/>
      <c r="D137" s="16"/>
      <c r="E137" s="16"/>
    </row>
    <row r="138" spans="2:5">
      <c r="B138" s="17" t="s">
        <v>257</v>
      </c>
      <c r="C138" s="16"/>
      <c r="D138" s="16"/>
      <c r="E138" s="16"/>
    </row>
    <row r="139" spans="2:5">
      <c r="B139" s="17" t="s">
        <v>258</v>
      </c>
      <c r="C139" s="16"/>
      <c r="D139" s="16"/>
      <c r="E139" s="16"/>
    </row>
    <row r="140" spans="2:5">
      <c r="B140" s="17" t="s">
        <v>248</v>
      </c>
      <c r="C140" s="16"/>
      <c r="D140" s="16"/>
      <c r="E140" s="16"/>
    </row>
    <row r="141" spans="2:5">
      <c r="B141" s="16"/>
      <c r="C141" s="16"/>
      <c r="D141" s="16"/>
      <c r="E141" s="16"/>
    </row>
    <row r="142" spans="2:5">
      <c r="B142" s="16" t="s">
        <v>249</v>
      </c>
      <c r="C142" s="16"/>
      <c r="D142" s="16"/>
      <c r="E142" s="16"/>
    </row>
    <row r="143" spans="2:5">
      <c r="B143" s="17" t="s">
        <v>276</v>
      </c>
      <c r="C143" s="16"/>
      <c r="D143" s="16"/>
      <c r="E143" s="16"/>
    </row>
    <row r="144" spans="2:5">
      <c r="B144" s="17" t="s">
        <v>275</v>
      </c>
      <c r="C144" s="16"/>
      <c r="D144" s="16"/>
      <c r="E144" s="16"/>
    </row>
    <row r="145" spans="2:5">
      <c r="B145" s="17" t="s">
        <v>259</v>
      </c>
      <c r="C145" s="16"/>
      <c r="D145" s="16"/>
      <c r="E145" s="16"/>
    </row>
    <row r="146" spans="2:5">
      <c r="B146" s="17" t="s">
        <v>260</v>
      </c>
      <c r="C146" s="16"/>
      <c r="D146" s="16"/>
      <c r="E146" s="16"/>
    </row>
    <row r="147" spans="2:5">
      <c r="B147" s="17" t="s">
        <v>278</v>
      </c>
      <c r="C147" s="16"/>
      <c r="D147" s="16"/>
      <c r="E147" s="16"/>
    </row>
    <row r="148" spans="2:5">
      <c r="B148" s="17" t="s">
        <v>281</v>
      </c>
      <c r="C148" s="16"/>
      <c r="D148" s="16"/>
      <c r="E148" s="16"/>
    </row>
    <row r="149" spans="2:5">
      <c r="B149" s="17" t="s">
        <v>261</v>
      </c>
      <c r="C149" s="16"/>
      <c r="D149" s="16"/>
      <c r="E149" s="16"/>
    </row>
    <row r="150" spans="2:5">
      <c r="B150" s="16"/>
      <c r="C150" s="16"/>
      <c r="D150" s="16"/>
      <c r="E150" s="16"/>
    </row>
    <row r="151" spans="2:5">
      <c r="B151" s="16" t="s">
        <v>250</v>
      </c>
      <c r="C151" s="16"/>
      <c r="D151" s="16"/>
      <c r="E151" s="16"/>
    </row>
    <row r="152" spans="2:5">
      <c r="B152" s="17" t="s">
        <v>262</v>
      </c>
      <c r="C152" s="16"/>
      <c r="D152" s="16"/>
      <c r="E152" s="16"/>
    </row>
    <row r="153" spans="2:5">
      <c r="B153" s="17" t="s">
        <v>263</v>
      </c>
      <c r="C153" s="16"/>
      <c r="D153" s="16"/>
      <c r="E153" s="16"/>
    </row>
    <row r="154" spans="2:5">
      <c r="B154" s="17" t="s">
        <v>251</v>
      </c>
      <c r="C154" s="16"/>
      <c r="D154" s="16"/>
      <c r="E154" s="16"/>
    </row>
    <row r="155" spans="2:5">
      <c r="B155" s="17" t="s">
        <v>264</v>
      </c>
      <c r="C155" s="16"/>
      <c r="D155" s="16"/>
      <c r="E155" s="16"/>
    </row>
    <row r="160" spans="2:5">
      <c r="B160" s="13" t="s">
        <v>279</v>
      </c>
      <c r="C160" s="14"/>
    </row>
    <row r="161" spans="2:3">
      <c r="B161" s="15" t="s">
        <v>267</v>
      </c>
      <c r="C161" s="14"/>
    </row>
    <row r="162" spans="2:3">
      <c r="B162" s="15" t="s">
        <v>268</v>
      </c>
      <c r="C162" s="14"/>
    </row>
    <row r="163" spans="2:3">
      <c r="B163" s="15" t="s">
        <v>269</v>
      </c>
      <c r="C163" s="14"/>
    </row>
    <row r="164" spans="2:3">
      <c r="B164" s="15" t="s">
        <v>270</v>
      </c>
      <c r="C164" s="14"/>
    </row>
    <row r="165" spans="2:3">
      <c r="B165" s="15" t="s">
        <v>271</v>
      </c>
      <c r="C165" s="14"/>
    </row>
    <row r="166" spans="2:3">
      <c r="B166" s="15" t="s">
        <v>272</v>
      </c>
      <c r="C166" s="14"/>
    </row>
    <row r="167" spans="2:3">
      <c r="B167" s="13"/>
      <c r="C167" s="14"/>
    </row>
    <row r="168" spans="2:3">
      <c r="B168" s="13" t="s">
        <v>239</v>
      </c>
      <c r="C168" s="14"/>
    </row>
    <row r="169" spans="2:3">
      <c r="B169" s="15" t="s">
        <v>254</v>
      </c>
      <c r="C169" s="14"/>
    </row>
    <row r="170" spans="2:3">
      <c r="B170" s="15" t="s">
        <v>240</v>
      </c>
      <c r="C170" s="14"/>
    </row>
    <row r="171" spans="2:3">
      <c r="B171" s="15" t="s">
        <v>255</v>
      </c>
      <c r="C171" s="14"/>
    </row>
    <row r="172" spans="2:3">
      <c r="B172" s="15" t="s">
        <v>241</v>
      </c>
    </row>
    <row r="173" spans="2:3">
      <c r="B173" s="15" t="s">
        <v>242</v>
      </c>
    </row>
    <row r="174" spans="2:3">
      <c r="B174" s="15" t="s">
        <v>243</v>
      </c>
    </row>
    <row r="175" spans="2:3">
      <c r="B175" s="15" t="s">
        <v>244</v>
      </c>
    </row>
    <row r="176" spans="2:3">
      <c r="B176" s="15" t="s">
        <v>245</v>
      </c>
    </row>
    <row r="177" spans="2:2">
      <c r="B177" s="15" t="s">
        <v>278</v>
      </c>
    </row>
    <row r="178" spans="2:2">
      <c r="B178" s="15" t="s">
        <v>246</v>
      </c>
    </row>
    <row r="179" spans="2:2">
      <c r="B179" s="15" t="s">
        <v>247</v>
      </c>
    </row>
  </sheetData>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leAr xmlns="cac204a3-57fb-4aea-ba50-989298fa4f73" xsi:nil="true"/>
    <DocumentType xmlns="cac204a3-57fb-4aea-ba50-989298fa4f73">3</DocumentType>
    <ReleaseLookup xmlns="cac204a3-57fb-4aea-ba50-989298fa4f73">197</ReleaseLookup>
    <Language xmlns="cac204a3-57fb-4aea-ba50-989298fa4f73">Arabic</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Props1.xml><?xml version="1.0" encoding="utf-8"?>
<ds:datastoreItem xmlns:ds="http://schemas.openxmlformats.org/officeDocument/2006/customXml" ds:itemID="{51D50953-217F-4FF5-95B4-38E002FFEC71}"/>
</file>

<file path=customXml/itemProps2.xml><?xml version="1.0" encoding="utf-8"?>
<ds:datastoreItem xmlns:ds="http://schemas.openxmlformats.org/officeDocument/2006/customXml" ds:itemID="{24CCAB55-5C21-4168-9C71-1D8307C46145}"/>
</file>

<file path=customXml/itemProps3.xml><?xml version="1.0" encoding="utf-8"?>
<ds:datastoreItem xmlns:ds="http://schemas.openxmlformats.org/officeDocument/2006/customXml" ds:itemID="{BABAE469-F71C-4FFB-857C-F0EF1A3F99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index</vt:lpstr>
      <vt:lpstr>GDP </vt:lpstr>
      <vt:lpstr>BoP&amp;Trade</vt:lpstr>
      <vt:lpstr>Prices</vt:lpstr>
      <vt:lpstr>FinancialStat</vt:lpstr>
      <vt:lpstr>GovFinance</vt:lpstr>
      <vt:lpstr>Wages</vt:lpstr>
      <vt:lpstr>FIS</vt:lpstr>
      <vt:lpstr>index-indu</vt:lpstr>
      <vt:lpstr>Investment</vt:lpstr>
      <vt:lpstr>manufacturing</vt:lpstr>
      <vt:lpstr>oil&amp;gas1</vt:lpstr>
      <vt:lpstr>petrochemical</vt:lpstr>
      <vt:lpstr>electricity1</vt:lpstr>
      <vt:lpstr>construction</vt:lpstr>
      <vt:lpstr>transport</vt:lpstr>
      <vt:lpstr>ICT</vt:lpstr>
      <vt:lpstr>Hotel</vt:lpstr>
      <vt:lpstr>index-pop</vt:lpstr>
      <vt:lpstr>population</vt:lpstr>
      <vt:lpstr>birthFertility</vt:lpstr>
      <vt:lpstr>Social -index</vt:lpstr>
      <vt:lpstr>Education</vt:lpstr>
      <vt:lpstr>Health</vt:lpstr>
      <vt:lpstr>social </vt:lpstr>
      <vt:lpstr>Culture</vt:lpstr>
      <vt:lpstr>index-labour</vt:lpstr>
      <vt:lpstr>labour</vt:lpstr>
      <vt:lpstr>Index-Agri</vt:lpstr>
      <vt:lpstr>Agriculture </vt:lpstr>
      <vt:lpstr>Climate</vt:lpstr>
      <vt:lpstr>Environment</vt:lpstr>
      <vt:lpstr>'Agriculture '!Print_Area</vt:lpstr>
      <vt:lpstr>birthFertility!Print_Area</vt:lpstr>
      <vt:lpstr>'BoP&amp;Trade'!Print_Area</vt:lpstr>
      <vt:lpstr>Climate!Print_Area</vt:lpstr>
      <vt:lpstr>construction!Print_Area</vt:lpstr>
      <vt:lpstr>Culture!Print_Area</vt:lpstr>
      <vt:lpstr>Education!Print_Area</vt:lpstr>
      <vt:lpstr>electricity1!Print_Area</vt:lpstr>
      <vt:lpstr>Environment!Print_Area</vt:lpstr>
      <vt:lpstr>FinancialStat!Print_Area</vt:lpstr>
      <vt:lpstr>FIS!Print_Area</vt:lpstr>
      <vt:lpstr>'GDP '!Print_Area</vt:lpstr>
      <vt:lpstr>GovFinance!Print_Area</vt:lpstr>
      <vt:lpstr>Health!Print_Area</vt:lpstr>
      <vt:lpstr>Hotel!Print_Area</vt:lpstr>
      <vt:lpstr>ICT!Print_Area</vt:lpstr>
      <vt:lpstr>index!Print_Area</vt:lpstr>
      <vt:lpstr>'Index-Agri'!Print_Area</vt:lpstr>
      <vt:lpstr>'index-indu'!Print_Area</vt:lpstr>
      <vt:lpstr>'index-labour'!Print_Area</vt:lpstr>
      <vt:lpstr>'index-pop'!Print_Area</vt:lpstr>
      <vt:lpstr>Investment!Print_Area</vt:lpstr>
      <vt:lpstr>labour!Print_Area</vt:lpstr>
      <vt:lpstr>manufacturing!Print_Area</vt:lpstr>
      <vt:lpstr>'oil&amp;gas1'!Print_Area</vt:lpstr>
      <vt:lpstr>petrochemical!Print_Area</vt:lpstr>
      <vt:lpstr>population!Print_Area</vt:lpstr>
      <vt:lpstr>Prices!Print_Area</vt:lpstr>
      <vt:lpstr>'social '!Print_Area</vt:lpstr>
      <vt:lpstr>'Social -index'!Print_Area</vt:lpstr>
      <vt:lpstr>transport!Print_Area</vt:lpstr>
      <vt:lpstr>Wages!Print_Area</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rranish</dc:creator>
  <cp:keywords/>
  <cp:lastModifiedBy>Ebtihal Ali Nasser</cp:lastModifiedBy>
  <cp:lastPrinted>2011-09-13T14:11:27Z</cp:lastPrinted>
  <dcterms:created xsi:type="dcterms:W3CDTF">2010-04-22T06:44:07Z</dcterms:created>
  <dcterms:modified xsi:type="dcterms:W3CDTF">2013-12-17T08:41:54Z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