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G:\2023\Nov\"/>
    </mc:Choice>
  </mc:AlternateContent>
  <xr:revisionPtr revIDLastSave="0" documentId="8_{7C60B114-8E62-460A-BC37-A98B95E0F123}" xr6:coauthVersionLast="36" xr6:coauthVersionMax="36" xr10:uidLastSave="{00000000-0000-0000-0000-000000000000}"/>
  <bookViews>
    <workbookView xWindow="0" yWindow="0" windowWidth="28800" windowHeight="11325" tabRatio="908" activeTab="3"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6'!$B$6:$D$16</definedName>
    <definedName name="_xlnm._FilterDatabase" localSheetId="7" hidden="1">'Table 7'!#REF!</definedName>
    <definedName name="_xlnm._FilterDatabase" localSheetId="8" hidden="1">'Table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4" l="1"/>
  <c r="C21" i="32" l="1"/>
  <c r="C6" i="33"/>
  <c r="C7" i="27"/>
  <c r="D6" i="35" l="1"/>
  <c r="D16" i="31" l="1"/>
  <c r="D12" i="31"/>
  <c r="D8" i="31"/>
  <c r="C34" i="32"/>
  <c r="C8" i="32"/>
  <c r="C7" i="26"/>
  <c r="C7" i="4"/>
  <c r="C7" i="1"/>
  <c r="C6" i="1" s="1"/>
  <c r="C11" i="1" l="1"/>
  <c r="C7" i="32"/>
</calcChain>
</file>

<file path=xl/sharedStrings.xml><?xml version="1.0" encoding="utf-8"?>
<sst xmlns="http://schemas.openxmlformats.org/spreadsheetml/2006/main" count="706" uniqueCount="224">
  <si>
    <t>Metadata</t>
  </si>
  <si>
    <t>Enquiries</t>
  </si>
  <si>
    <t>Table description</t>
  </si>
  <si>
    <t>Link</t>
  </si>
  <si>
    <t>وصف عنصر البيانات</t>
  </si>
  <si>
    <t>Table 1</t>
  </si>
  <si>
    <t>Table 2</t>
  </si>
  <si>
    <t>Table 3</t>
  </si>
  <si>
    <t>Table 4</t>
  </si>
  <si>
    <t>Table 5</t>
  </si>
  <si>
    <t>Table 6</t>
  </si>
  <si>
    <t>Table 7</t>
  </si>
  <si>
    <t>Table 8</t>
  </si>
  <si>
    <t>Million AED</t>
  </si>
  <si>
    <t>Trade component</t>
  </si>
  <si>
    <t>Total trade</t>
  </si>
  <si>
    <t>Gross exports</t>
  </si>
  <si>
    <t>Exports</t>
  </si>
  <si>
    <t>Re-exports</t>
  </si>
  <si>
    <t>Imports</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</si>
  <si>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</si>
  <si>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</si>
  <si>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</si>
  <si>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</si>
  <si>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</si>
  <si>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</si>
  <si>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</si>
  <si>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</si>
  <si>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</si>
  <si>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</si>
  <si>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</si>
  <si>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ENQUIRIES</t>
  </si>
  <si>
    <t>DISCLAIMER AND TERMS OF USE</t>
  </si>
  <si>
    <t>Country</t>
  </si>
  <si>
    <t>Table 9</t>
  </si>
  <si>
    <t>Table 10</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</si>
  <si>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</si>
  <si>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</si>
  <si>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</si>
  <si>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</si>
  <si>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</si>
  <si>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</si>
  <si>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</si>
  <si>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</si>
  <si>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</si>
  <si>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</si>
  <si>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</si>
  <si>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</si>
  <si>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الكويت</t>
  </si>
  <si>
    <t>عمان</t>
  </si>
  <si>
    <t>الصين</t>
  </si>
  <si>
    <t>البحرين</t>
  </si>
  <si>
    <t>اليمن</t>
  </si>
  <si>
    <t>قطر</t>
  </si>
  <si>
    <t>المملكة المتحدة</t>
  </si>
  <si>
    <t>السودان</t>
  </si>
  <si>
    <t>اليابان</t>
  </si>
  <si>
    <t>أخرى</t>
  </si>
  <si>
    <t>Bahrain</t>
  </si>
  <si>
    <t>China</t>
  </si>
  <si>
    <t>Germany</t>
  </si>
  <si>
    <t>Japan</t>
  </si>
  <si>
    <t>Jordan</t>
  </si>
  <si>
    <t>Kuwait</t>
  </si>
  <si>
    <t>Oman</t>
  </si>
  <si>
    <t>Other</t>
  </si>
  <si>
    <t>Qatar</t>
  </si>
  <si>
    <t>Saudi Arabia</t>
  </si>
  <si>
    <t>Sudan</t>
  </si>
  <si>
    <t>United Kingdom</t>
  </si>
  <si>
    <t>Yemen</t>
  </si>
  <si>
    <t>Live animals and their products</t>
  </si>
  <si>
    <t>Vegetable products</t>
  </si>
  <si>
    <t>Animal or vegetable fats, oils and waxes</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</si>
  <si>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</si>
  <si>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</si>
  <si>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</si>
  <si>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</si>
  <si>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</si>
  <si>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</si>
  <si>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</si>
  <si>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</si>
  <si>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</si>
  <si>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</si>
  <si>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</si>
  <si>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</si>
  <si>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</si>
  <si>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</si>
  <si>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</si>
  <si>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</si>
  <si>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</si>
  <si>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</si>
  <si>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</si>
  <si>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</si>
  <si>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</si>
  <si>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</si>
  <si>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</si>
  <si>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</si>
  <si>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</si>
  <si>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</si>
  <si>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</si>
  <si>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</si>
  <si>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</si>
  <si>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</si>
  <si>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</si>
  <si>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</si>
  <si>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</si>
  <si>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</si>
  <si>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</si>
  <si>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</si>
  <si>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</si>
  <si>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</si>
  <si>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</si>
  <si>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</si>
  <si>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</si>
  <si>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</si>
  <si>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</si>
  <si>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</si>
  <si>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</si>
  <si>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</si>
  <si>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</si>
  <si>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</si>
  <si>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</si>
  <si>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الاتحاد الاوروبي </t>
  </si>
  <si>
    <t xml:space="preserve">اوروبا الشرقية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</si>
  <si>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</si>
  <si>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</si>
  <si>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</si>
  <si>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</si>
  <si>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</si>
  <si>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</si>
  <si>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</si>
  <si>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</si>
  <si>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</si>
  <si>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</si>
  <si>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</si>
  <si>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</si>
  <si>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</si>
  <si>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</si>
  <si>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</si>
  <si>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</si>
  <si>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</si>
  <si>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</si>
  <si>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</si>
  <si>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</si>
  <si>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</si>
  <si>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</si>
  <si>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</si>
  <si>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</si>
  <si>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</si>
  <si>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</si>
  <si>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Congo Republic</t>
  </si>
  <si>
    <t>جمهورية الكونجو</t>
  </si>
  <si>
    <t>دول أوروبا الغربية الأخرى</t>
  </si>
  <si>
    <t>الهند</t>
  </si>
  <si>
    <t>هونج كونج</t>
  </si>
  <si>
    <t>India</t>
  </si>
  <si>
    <t>Hong Kong</t>
  </si>
  <si>
    <t xml:space="preserve">آسيا باستثناء الدول العربية </t>
  </si>
  <si>
    <t xml:space="preserve">أفريقيا باستثناء الدول العربية </t>
  </si>
  <si>
    <t xml:space="preserve">أمريكا الشمالية </t>
  </si>
  <si>
    <t xml:space="preserve">أمريكا الوسطى </t>
  </si>
  <si>
    <t xml:space="preserve">أمريكا الجنوبية </t>
  </si>
  <si>
    <t>سويسرا</t>
  </si>
  <si>
    <t>Switzerland</t>
  </si>
  <si>
    <t>امريكا</t>
  </si>
  <si>
    <t>المانيا</t>
  </si>
  <si>
    <t>Aaudi Arabia</t>
  </si>
  <si>
    <t>SCAD produces official statistics to meet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</si>
  <si>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حركة التجارة الخارجية السلعية غير النفطية عبر منافذ إمارة أبوظبي، سبتمبر 2023</t>
  </si>
  <si>
    <t>قيمة التجارة الخارجية غير النفطية بالمليون درهم، سبتمبر 2023</t>
  </si>
  <si>
    <t xml:space="preserve">التجارة الخارجية غير النفطية (النمو على أساس سنوي)، سبتمبر 2023 </t>
  </si>
  <si>
    <t>الصادرات غير النفطية حسب أقسام النظام المنسق بالمليون درهم، سبتمبر 2023</t>
  </si>
  <si>
    <t>المعاد تصديره غير النفطي حسب أقسام النظام المنسق بالمليون درهم، سبتمبر 2023</t>
  </si>
  <si>
    <t>الواردات غير النفطية حسب أقسام النظام المنسق بالمليون درهم، سبتمبر 2023</t>
  </si>
  <si>
    <t>الصادرات غير النفطية حسب الدولة بالمليون درهم، سبتمبر 2023</t>
  </si>
  <si>
    <t>المعاد تصديره غير النفطي حسب الدولة بالمليون درهم، سبتمبر 2023</t>
  </si>
  <si>
    <t>الواردات غير النفطية حسب الدولة بالمليون درهم، سبتمبر 2023</t>
  </si>
  <si>
    <t>التجارة الخارجية غير النفطية حسب المنطقة بالمليون درهم، سبتمبر 2023</t>
  </si>
  <si>
    <t>التجارة الخارجية غير النفطية حسب وسيلة النقل بالمليون درهم، سبتمبر 2023</t>
  </si>
  <si>
    <t xml:space="preserve">جدول 10: التجارة الخارجية غير النفطية حسب وسيلة النقل بالمليون درهم، سبتمبر 2023 </t>
  </si>
  <si>
    <t>سبتمبر 2023</t>
  </si>
  <si>
    <t xml:space="preserve">جدول 9: التجارة الخارجية غير النفطية حسب المنطقة بالمليون درهم، سبتمبر 2023 </t>
  </si>
  <si>
    <t xml:space="preserve">جدول 8: الواردات غير النفطية حسب الدولة بالمليون درهم، سبتمبر 2023 </t>
  </si>
  <si>
    <t xml:space="preserve">جدول 7: المعاد تصديره غير النفطي حسب الدولة بالمليون درهم، سبتمبر 2023 </t>
  </si>
  <si>
    <t xml:space="preserve">جدول 6: الصادرات غير النفطية حسب الدولة بالمليون درهم، سبتمبر 2023 </t>
  </si>
  <si>
    <t xml:space="preserve">جدول 5: الواردات غير النفطية حسب أقسام النظام المنسق بالمليون درهم، سبتمبر 2023 </t>
  </si>
  <si>
    <t xml:space="preserve">جدول 4: المعاد تصديره غير النفطي حسب أقسام النظام المنسق بالمليون درهم، سبتمبر 2023 </t>
  </si>
  <si>
    <t xml:space="preserve">جدول 3: الصادرات غير النفطية حسب أقسام النظام المنسق بالمليون درهم، سبتمبر 2023 </t>
  </si>
  <si>
    <t xml:space="preserve">جدول 2:  التجارة الخارجية غير النفطية (النمو على أساس سنوي)، سبتمبر 2023 </t>
  </si>
  <si>
    <t xml:space="preserve">جدول 1: قيمة التجارة الخارجية غير النفطية بالمليون درهم، سبتمبر 2023 </t>
  </si>
  <si>
    <t>Non-oil Foreign Merchandise Trade Through the Ports of Abu Dhabi Emirate, September 2023</t>
  </si>
  <si>
    <t>Non-oil of trade components (in million AED), September 2023</t>
  </si>
  <si>
    <t>Non-oil of Trade components (year-on-year growth), September 2023</t>
  </si>
  <si>
    <t>Non-oil exports by good HS, (in millions AED), September 2023</t>
  </si>
  <si>
    <t>Re-exports by good HS, (in millions AED), September 2023</t>
  </si>
  <si>
    <t>Imports by good HS, (in millions AED), September 2023</t>
  </si>
  <si>
    <t>Non-oil exports by country (in millions AED), September 2023</t>
  </si>
  <si>
    <t>Non-oil Re-exports by country (in millions AED), September 2023</t>
  </si>
  <si>
    <t>Non-oil Imports by country (in millions AED), September 2023</t>
  </si>
  <si>
    <t>Value of trade by region (in millions AED), September 2023</t>
  </si>
  <si>
    <t>Value of trade by transportation means (in millions AED), September 2023</t>
  </si>
  <si>
    <t>Non-oil MerchandiseTrade, September 2023</t>
  </si>
  <si>
    <t>Table 10: Value of trade by transportation means (in millions AED), September 2023</t>
  </si>
  <si>
    <t>Table 9: Value of trade by region (in millions AED), September 2023</t>
  </si>
  <si>
    <t>Table 8: Non-oil Imports by country (in millions AED), September 2023</t>
  </si>
  <si>
    <t>Table 7: Non-oil Re-exports by country (in millions AED), September 2023</t>
  </si>
  <si>
    <t>Table 6: Non-oil exports by country (in millions AED), September 2023</t>
  </si>
  <si>
    <t>Table 5: Imports by good HS, (in millions AED), September 2023</t>
  </si>
  <si>
    <t>Table 4: Re-exports by good HS, (in millions AED), September 2023</t>
  </si>
  <si>
    <t>Table 3: Non-oil exports by good HS, (in millions AED), September  2023</t>
  </si>
  <si>
    <t>Table 2: Non-oil of trade components (year-on-year growth), September 2023</t>
  </si>
  <si>
    <t>Table 1: Non-oil of trade components (in million AED), September 2023</t>
  </si>
  <si>
    <t>تركيا</t>
  </si>
  <si>
    <t>Turkiye of Republic</t>
  </si>
  <si>
    <t>سنغافورة</t>
  </si>
  <si>
    <t>روسيا</t>
  </si>
  <si>
    <t>Russia</t>
  </si>
  <si>
    <t>فرنسا</t>
  </si>
  <si>
    <t>France</t>
  </si>
  <si>
    <t>Trade balance</t>
  </si>
  <si>
    <t>الأردن</t>
  </si>
  <si>
    <t>Foodstuffs, beverages, spirits and tobacco</t>
  </si>
  <si>
    <t>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</si>
</sst>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2"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sz val="10"/>
      <color theme="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7" fillId="0" borderId="0">
      <alignment vertical="center"/>
    </xf>
    <xf numFmtId="0" fontId="18" fillId="0" borderId="0"/>
    <xf numFmtId="0" fontId="22" fillId="0" borderId="0"/>
    <xf numFmtId="9" fontId="21" fillId="0" borderId="0" applyFont="0" applyFill="0" applyBorder="0" applyAlignment="0" applyProtection="0"/>
    <xf numFmtId="0" fontId="21" fillId="0" borderId="0"/>
    <xf numFmtId="0" fontId="1" fillId="0" borderId="0"/>
    <xf numFmtId="43" fontId="21" fillId="0" borderId="0" applyFont="0" applyFill="0" applyBorder="0" applyAlignment="0" applyProtection="0"/>
    <xf numFmtId="0" fontId="1" fillId="0" borderId="0"/>
    <xf numFmtId="0" fontId="23" fillId="0" borderId="0" applyNumberFormat="0" applyFill="0" applyBorder="0" applyAlignment="0" applyProtection="0"/>
    <xf numFmtId="43" fontId="2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3">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167" fontId="9"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indent="2" readingOrder="1"/>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167" fontId="11" fillId="5" borderId="2" xfId="1" applyNumberFormat="1" applyFont="1" applyFill="1" applyBorder="1" applyAlignment="1">
      <alignment vertical="center" readingOrder="1"/>
    </xf>
    <xf numFmtId="0" fontId="19" fillId="2" borderId="0" xfId="4" applyFont="1" applyFill="1"/>
    <xf numFmtId="0" fontId="20" fillId="0" borderId="0" xfId="0" applyFont="1" applyAlignment="1">
      <alignment horizontal="left"/>
    </xf>
    <xf numFmtId="167" fontId="10" fillId="4" borderId="0" xfId="1" applyNumberFormat="1" applyFont="1" applyFill="1" applyBorder="1" applyAlignment="1">
      <alignment horizontal="right" vertical="center" indent="2" readingOrder="1"/>
    </xf>
    <xf numFmtId="0" fontId="25"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27"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6" fillId="0" borderId="3" xfId="0" applyFont="1" applyBorder="1" applyAlignment="1">
      <alignment vertical="center" wrapText="1"/>
    </xf>
    <xf numFmtId="0" fontId="28" fillId="0" borderId="3" xfId="0" applyFont="1" applyBorder="1" applyAlignment="1">
      <alignment vertical="center" wrapText="1"/>
    </xf>
    <xf numFmtId="39" fontId="10" fillId="4"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4"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29" fillId="5" borderId="0" xfId="0" applyFont="1" applyFill="1" applyAlignment="1">
      <alignment horizontal="left" vertical="center" wrapText="1" indent="1"/>
    </xf>
    <xf numFmtId="0" fontId="29" fillId="5" borderId="0" xfId="0" applyFont="1" applyFill="1" applyAlignment="1">
      <alignment horizontal="right" vertical="center" wrapText="1" indent="1"/>
    </xf>
    <xf numFmtId="49" fontId="28" fillId="0" borderId="0" xfId="3" applyFont="1" applyAlignment="1">
      <alignment vertical="center" wrapText="1" readingOrder="2"/>
    </xf>
    <xf numFmtId="49" fontId="28" fillId="0" borderId="0" xfId="3" applyFont="1" applyAlignment="1">
      <alignment vertical="center" wrapText="1" readingOrder="1"/>
    </xf>
    <xf numFmtId="49" fontId="28" fillId="0" borderId="0" xfId="3" applyFont="1" applyAlignment="1">
      <alignment vertical="center" readingOrder="1"/>
    </xf>
    <xf numFmtId="167" fontId="9" fillId="4" borderId="0" xfId="1" applyNumberFormat="1" applyFont="1" applyFill="1" applyBorder="1" applyAlignment="1">
      <alignment horizontal="left"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166" fontId="10" fillId="2" borderId="0" xfId="1" applyNumberFormat="1" applyFont="1" applyFill="1" applyBorder="1" applyAlignment="1">
      <alignment horizontal="right" vertical="center" indent="3" readingOrder="1"/>
    </xf>
    <xf numFmtId="0" fontId="10" fillId="2" borderId="0" xfId="0" applyFont="1" applyFill="1" applyAlignment="1">
      <alignment horizontal="right" vertical="center" readingOrder="2"/>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6" fontId="10" fillId="2" borderId="0" xfId="1" applyNumberFormat="1" applyFont="1" applyFill="1" applyBorder="1" applyAlignment="1">
      <alignment horizontal="right" vertical="center" indent="2" readingOrder="1"/>
    </xf>
    <xf numFmtId="0" fontId="30" fillId="0" borderId="0" xfId="0" applyFont="1"/>
    <xf numFmtId="49" fontId="28" fillId="0" borderId="0" xfId="3" applyFont="1" applyAlignment="1">
      <alignment horizontal="right" vertical="center"/>
    </xf>
    <xf numFmtId="0" fontId="31" fillId="0" borderId="0" xfId="0" applyFont="1" applyAlignment="1">
      <alignment vertical="center" readingOrder="2"/>
    </xf>
    <xf numFmtId="49" fontId="28" fillId="0" borderId="0" xfId="3" applyFont="1" applyAlignment="1">
      <alignment vertical="center" wrapText="1"/>
    </xf>
    <xf numFmtId="170" fontId="11" fillId="5" borderId="4"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167" fontId="9" fillId="4" borderId="0" xfId="1" applyNumberFormat="1" applyFont="1" applyFill="1" applyBorder="1" applyAlignment="1">
      <alignment horizontal="right" vertical="center"/>
    </xf>
    <xf numFmtId="39" fontId="10" fillId="4" borderId="0" xfId="2" applyNumberFormat="1" applyFont="1" applyFill="1" applyAlignment="1">
      <alignment horizontal="right" vertical="center"/>
    </xf>
    <xf numFmtId="39" fontId="5" fillId="4" borderId="0" xfId="1" applyNumberFormat="1" applyFont="1" applyFill="1" applyBorder="1" applyAlignment="1">
      <alignment horizontal="right" vertical="center" indent="2"/>
    </xf>
    <xf numFmtId="4" fontId="9" fillId="2" borderId="0" xfId="1" applyNumberFormat="1" applyFont="1" applyFill="1" applyBorder="1" applyAlignment="1">
      <alignment horizontal="right" vertical="center" indent="1" readingOrder="1"/>
    </xf>
    <xf numFmtId="4" fontId="9"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9" fillId="0" borderId="0" xfId="1" applyNumberFormat="1" applyFont="1" applyFill="1" applyBorder="1" applyAlignment="1">
      <alignment horizontal="right" vertical="center" indent="1" readingOrder="1"/>
    </xf>
    <xf numFmtId="39" fontId="10" fillId="2" borderId="0" xfId="2" applyNumberFormat="1" applyFont="1" applyFill="1" applyAlignment="1">
      <alignment horizontal="right" vertical="center"/>
    </xf>
    <xf numFmtId="39" fontId="5" fillId="2" borderId="0" xfId="1" applyNumberFormat="1" applyFont="1" applyFill="1" applyBorder="1" applyAlignment="1">
      <alignment horizontal="right" vertical="center" indent="2"/>
    </xf>
    <xf numFmtId="0" fontId="24" fillId="0" borderId="0" xfId="0" applyFont="1"/>
    <xf numFmtId="0" fontId="24" fillId="0" borderId="0" xfId="0" applyFont="1" applyAlignment="1">
      <alignment vertical="center" readingOrder="2"/>
    </xf>
    <xf numFmtId="2" fontId="5" fillId="0" borderId="0" xfId="0" applyNumberFormat="1" applyFont="1"/>
    <xf numFmtId="49" fontId="28" fillId="0" borderId="0" xfId="3" applyFont="1" applyAlignment="1">
      <alignment horizontal="left" vertical="center" wrapText="1" readingOrder="1"/>
    </xf>
    <xf numFmtId="0" fontId="1" fillId="0" borderId="0" xfId="11"/>
    <xf numFmtId="166" fontId="9" fillId="4" borderId="0" xfId="1" applyNumberFormat="1" applyFont="1" applyFill="1" applyBorder="1" applyAlignment="1">
      <alignment horizontal="left" vertical="center" indent="1" readingOrder="1"/>
    </xf>
    <xf numFmtId="167" fontId="9" fillId="2" borderId="0" xfId="1" applyNumberFormat="1" applyFont="1" applyFill="1" applyBorder="1" applyAlignment="1">
      <alignment horizontal="left" vertical="center" indent="1" readingOrder="1"/>
    </xf>
    <xf numFmtId="167" fontId="9" fillId="4" borderId="0" xfId="1" applyNumberFormat="1" applyFont="1" applyFill="1" applyBorder="1" applyAlignment="1">
      <alignment horizontal="right" vertical="center" indent="1" readingOrder="1"/>
    </xf>
    <xf numFmtId="167" fontId="9" fillId="2" borderId="0" xfId="1" applyNumberFormat="1" applyFont="1" applyFill="1" applyBorder="1" applyAlignment="1">
      <alignment horizontal="right" vertical="center" indent="1" readingOrder="1"/>
    </xf>
    <xf numFmtId="0" fontId="5" fillId="0" borderId="0" xfId="0" applyFont="1" applyAlignment="1">
      <alignment horizontal="left" vertical="center"/>
    </xf>
    <xf numFmtId="0" fontId="4" fillId="0" borderId="0" xfId="4" quotePrefix="1" applyFill="1" applyAlignment="1">
      <alignment vertical="center"/>
    </xf>
    <xf numFmtId="0" fontId="5" fillId="0" borderId="0" xfId="0" applyFont="1" applyAlignment="1">
      <alignment horizontal="right" vertical="center"/>
    </xf>
    <xf numFmtId="14" fontId="5" fillId="0" borderId="0" xfId="0" applyNumberFormat="1" applyFont="1" applyAlignment="1">
      <alignment horizontal="left"/>
    </xf>
    <xf numFmtId="43" fontId="5" fillId="0" borderId="0" xfId="0" applyNumberFormat="1" applyFont="1"/>
    <xf numFmtId="0" fontId="10" fillId="4" borderId="0" xfId="1" applyNumberFormat="1" applyFont="1" applyFill="1" applyBorder="1" applyAlignment="1">
      <alignment horizontal="right" vertical="center" indent="2"/>
    </xf>
    <xf numFmtId="0" fontId="10" fillId="2" borderId="0" xfId="1" applyNumberFormat="1" applyFont="1" applyFill="1" applyBorder="1" applyAlignment="1">
      <alignment horizontal="right" vertical="center" indent="2"/>
    </xf>
    <xf numFmtId="0" fontId="10" fillId="4" borderId="0" xfId="1" applyNumberFormat="1" applyFont="1" applyFill="1" applyBorder="1" applyAlignment="1">
      <alignment horizontal="left" vertical="center" indent="2" readingOrder="1"/>
    </xf>
    <xf numFmtId="0" fontId="10" fillId="2" borderId="0" xfId="1" applyNumberFormat="1" applyFont="1" applyFill="1" applyBorder="1" applyAlignment="1">
      <alignment horizontal="left" vertical="center" indent="2" readingOrder="1"/>
    </xf>
    <xf numFmtId="4" fontId="10" fillId="4" borderId="0" xfId="1" applyNumberFormat="1" applyFont="1" applyFill="1" applyBorder="1" applyAlignment="1">
      <alignment horizontal="right" vertical="center"/>
    </xf>
    <xf numFmtId="4" fontId="10" fillId="2" borderId="0" xfId="1" applyNumberFormat="1" applyFont="1" applyFill="1" applyBorder="1" applyAlignment="1">
      <alignment horizontal="right" vertical="center"/>
    </xf>
    <xf numFmtId="0" fontId="10" fillId="4" borderId="0" xfId="1" applyNumberFormat="1" applyFont="1" applyFill="1" applyBorder="1" applyAlignment="1">
      <alignment horizontal="left" vertical="center" wrapText="1" indent="2" readingOrder="1"/>
    </xf>
    <xf numFmtId="4" fontId="5" fillId="0" borderId="0" xfId="0" applyNumberFormat="1" applyFont="1"/>
    <xf numFmtId="0" fontId="5" fillId="0" borderId="0" xfId="0" applyFont="1" applyAlignment="1">
      <alignment horizontal="left" vertical="center" wrapText="1"/>
    </xf>
    <xf numFmtId="9" fontId="9" fillId="4" borderId="0" xfId="18" applyFont="1" applyFill="1" applyBorder="1" applyAlignment="1">
      <alignment horizontal="right" vertical="center" indent="1" readingOrder="1"/>
    </xf>
    <xf numFmtId="9" fontId="10" fillId="2" borderId="0" xfId="18" applyFont="1" applyFill="1" applyBorder="1" applyAlignment="1">
      <alignment horizontal="right" vertical="center" indent="1" readingOrder="1"/>
    </xf>
    <xf numFmtId="9" fontId="10" fillId="4" borderId="0" xfId="18" applyFont="1" applyFill="1" applyBorder="1" applyAlignment="1">
      <alignment horizontal="right" vertical="center" indent="1" readingOrder="1"/>
    </xf>
    <xf numFmtId="167" fontId="7" fillId="4" borderId="0" xfId="1" applyNumberFormat="1" applyFont="1" applyFill="1" applyBorder="1" applyAlignment="1">
      <alignment horizontal="left" vertical="center" indent="2"/>
    </xf>
    <xf numFmtId="167" fontId="7" fillId="2" borderId="0" xfId="1" applyNumberFormat="1" applyFont="1" applyFill="1" applyBorder="1" applyAlignment="1">
      <alignment horizontal="left" vertical="center"/>
    </xf>
    <xf numFmtId="167" fontId="10" fillId="4" borderId="0" xfId="1" applyNumberFormat="1" applyFont="1" applyFill="1" applyBorder="1" applyAlignment="1">
      <alignment horizontal="left" vertical="center"/>
    </xf>
    <xf numFmtId="167" fontId="10" fillId="2" borderId="0" xfId="2" applyNumberFormat="1" applyFont="1" applyFill="1" applyAlignment="1">
      <alignment horizontal="left" vertical="center"/>
    </xf>
    <xf numFmtId="0" fontId="7" fillId="0" borderId="0" xfId="0" applyFont="1" applyAlignment="1">
      <alignment wrapText="1"/>
    </xf>
    <xf numFmtId="0" fontId="9" fillId="0" borderId="0" xfId="0" applyFont="1" applyAlignment="1">
      <alignment horizontal="left" vertical="center" wrapText="1" readingOrder="1"/>
    </xf>
    <xf numFmtId="49" fontId="28" fillId="0" borderId="0" xfId="3" applyFont="1" applyAlignment="1">
      <alignment horizontal="left" vertical="center" wrapText="1"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3200399</xdr:colOff>
      <xdr:row>0</xdr:row>
      <xdr:rowOff>72611</xdr:rowOff>
    </xdr:from>
    <xdr:to>
      <xdr:col>7</xdr:col>
      <xdr:colOff>473319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2</xdr:row>
      <xdr:rowOff>112568</xdr:rowOff>
    </xdr:from>
    <xdr:to>
      <xdr:col>0</xdr:col>
      <xdr:colOff>2242705</xdr:colOff>
      <xdr:row>2</xdr:row>
      <xdr:rowOff>632114</xdr:rowOff>
    </xdr:to>
    <xdr:pic>
      <xdr:nvPicPr>
        <xdr:cNvPr id="5" name="Picture 4" descr="A black background with white text&#10;&#10;Description automatically generated">
          <a:extLst>
            <a:ext uri="{FF2B5EF4-FFF2-40B4-BE49-F238E27FC236}">
              <a16:creationId xmlns:a16="http://schemas.microsoft.com/office/drawing/2014/main" id="{AC234015-16B7-4766-8FF2-D900CF3138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406977"/>
          <a:ext cx="1956955" cy="519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cad.gov.ae/MethodologyDocumentLib/Standard%20International%20Trade%20Classification%20%28SITC%29%20-%20EN.xlsx" TargetMode="External"/><Relationship Id="rId2" Type="http://schemas.openxmlformats.org/officeDocument/2006/relationships/hyperlink" Target="https://www.scad.gov.ae/MethodologyDocumentLib/Harmonized%20Commodity%20%28HS%29%20-%20EN.xlsx"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hyperlink" Target="https://www.scad.gov.ae/MethodologyDocumentLib/Foreign%20Trade%20Statistics%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1"/>
  <sheetViews>
    <sheetView showGridLines="0" zoomScale="104" zoomScaleNormal="104" workbookViewId="0">
      <selection activeCell="B3" sqref="B3"/>
    </sheetView>
  </sheetViews>
  <sheetFormatPr defaultColWidth="7.7109375" defaultRowHeight="11.25" x14ac:dyDescent="0.2"/>
  <cols>
    <col min="1" max="1" width="35.28515625" style="3" customWidth="1"/>
    <col min="2" max="2" width="54.42578125" style="3" customWidth="1"/>
    <col min="3" max="3" width="10.7109375" style="3" customWidth="1"/>
    <col min="4" max="4" width="43.2851562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5"/>
    </row>
    <row r="2" spans="1:674" x14ac:dyDescent="0.2">
      <c r="A2" s="5"/>
      <c r="B2" s="18"/>
      <c r="C2" s="18"/>
      <c r="D2" s="18"/>
    </row>
    <row r="3" spans="1:674" ht="54" customHeight="1" x14ac:dyDescent="0.2">
      <c r="A3" s="5"/>
      <c r="B3" s="66" t="s">
        <v>191</v>
      </c>
      <c r="C3" s="18"/>
      <c r="D3" s="67" t="s">
        <v>169</v>
      </c>
    </row>
    <row r="4" spans="1:674" x14ac:dyDescent="0.2">
      <c r="A4" s="5"/>
      <c r="B4" s="18"/>
      <c r="C4" s="18"/>
      <c r="D4" s="18"/>
    </row>
    <row r="5" spans="1:674" x14ac:dyDescent="0.2">
      <c r="A5" s="5"/>
      <c r="B5" s="20"/>
      <c r="C5" s="20"/>
      <c r="D5" s="20"/>
    </row>
    <row r="6" spans="1:674" x14ac:dyDescent="0.2">
      <c r="A6" s="5"/>
      <c r="C6" s="21" t="s">
        <v>0</v>
      </c>
    </row>
    <row r="7" spans="1:674" x14ac:dyDescent="0.2">
      <c r="A7" s="5"/>
      <c r="C7" s="21" t="s">
        <v>1</v>
      </c>
    </row>
    <row r="8" spans="1:674"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5">
      <c r="B9" s="104" t="s">
        <v>2</v>
      </c>
      <c r="C9" s="23" t="s">
        <v>3</v>
      </c>
      <c r="D9" s="33" t="s">
        <v>4</v>
      </c>
      <c r="E9" s="23"/>
      <c r="F9" s="23"/>
    </row>
    <row r="10" spans="1:674" ht="14.45" customHeight="1" x14ac:dyDescent="0.2">
      <c r="A10" s="24"/>
      <c r="C10" s="23"/>
      <c r="E10" s="23"/>
      <c r="F10" s="23"/>
    </row>
    <row r="11" spans="1:674" ht="15" customHeight="1" x14ac:dyDescent="0.2">
      <c r="A11" s="24"/>
      <c r="B11" s="109" t="s">
        <v>192</v>
      </c>
      <c r="C11" s="110" t="s">
        <v>5</v>
      </c>
      <c r="D11" s="111" t="s">
        <v>170</v>
      </c>
    </row>
    <row r="12" spans="1:674" ht="15" customHeight="1" x14ac:dyDescent="0.2">
      <c r="A12" s="24"/>
      <c r="B12" s="109" t="s">
        <v>193</v>
      </c>
      <c r="C12" s="110" t="s">
        <v>6</v>
      </c>
      <c r="D12" s="111" t="s">
        <v>171</v>
      </c>
    </row>
    <row r="13" spans="1:674" ht="15" customHeight="1" x14ac:dyDescent="0.2">
      <c r="A13" s="24"/>
      <c r="B13" s="109" t="s">
        <v>194</v>
      </c>
      <c r="C13" s="110" t="s">
        <v>7</v>
      </c>
      <c r="D13" s="111" t="s">
        <v>172</v>
      </c>
    </row>
    <row r="14" spans="1:674" ht="15" customHeight="1" x14ac:dyDescent="0.2">
      <c r="A14" s="24"/>
      <c r="B14" s="109" t="s">
        <v>195</v>
      </c>
      <c r="C14" s="110" t="s">
        <v>8</v>
      </c>
      <c r="D14" s="111" t="s">
        <v>173</v>
      </c>
    </row>
    <row r="15" spans="1:674" ht="15" customHeight="1" x14ac:dyDescent="0.2">
      <c r="A15" s="24"/>
      <c r="B15" s="109" t="s">
        <v>196</v>
      </c>
      <c r="C15" s="110" t="s">
        <v>9</v>
      </c>
      <c r="D15" s="111" t="s">
        <v>174</v>
      </c>
    </row>
    <row r="16" spans="1:674" ht="15" customHeight="1" x14ac:dyDescent="0.2">
      <c r="A16" s="24"/>
      <c r="B16" s="109" t="s">
        <v>197</v>
      </c>
      <c r="C16" s="110" t="s">
        <v>10</v>
      </c>
      <c r="D16" s="111" t="s">
        <v>175</v>
      </c>
    </row>
    <row r="17" spans="1:4" ht="15" customHeight="1" x14ac:dyDescent="0.2">
      <c r="A17" s="24"/>
      <c r="B17" s="109" t="s">
        <v>198</v>
      </c>
      <c r="C17" s="110" t="s">
        <v>11</v>
      </c>
      <c r="D17" s="111" t="s">
        <v>176</v>
      </c>
    </row>
    <row r="18" spans="1:4" ht="15" customHeight="1" x14ac:dyDescent="0.2">
      <c r="A18" s="24"/>
      <c r="B18" s="109" t="s">
        <v>199</v>
      </c>
      <c r="C18" s="110" t="s">
        <v>12</v>
      </c>
      <c r="D18" s="111" t="s">
        <v>177</v>
      </c>
    </row>
    <row r="19" spans="1:4" ht="15" customHeight="1" x14ac:dyDescent="0.2">
      <c r="A19" s="24"/>
      <c r="B19" s="109" t="s">
        <v>200</v>
      </c>
      <c r="C19" s="110" t="s">
        <v>34</v>
      </c>
      <c r="D19" s="111" t="s">
        <v>178</v>
      </c>
    </row>
    <row r="20" spans="1:4" ht="15" customHeight="1" x14ac:dyDescent="0.2">
      <c r="A20" s="24"/>
      <c r="B20" s="109" t="s">
        <v>201</v>
      </c>
      <c r="C20" s="110" t="s">
        <v>35</v>
      </c>
      <c r="D20" s="111" t="s">
        <v>179</v>
      </c>
    </row>
    <row r="21" spans="1:4" ht="15" customHeight="1" x14ac:dyDescent="0.2">
      <c r="A21" s="24"/>
      <c r="C21" s="41"/>
    </row>
    <row r="22" spans="1:4" ht="15" customHeight="1" x14ac:dyDescent="0.2">
      <c r="A22" s="24"/>
      <c r="C22" s="40"/>
    </row>
    <row r="23" spans="1:4" ht="15" customHeight="1" x14ac:dyDescent="0.2">
      <c r="A23" s="24"/>
    </row>
    <row r="24" spans="1:4" x14ac:dyDescent="0.2">
      <c r="A24" s="24"/>
    </row>
    <row r="25" spans="1:4" ht="15" x14ac:dyDescent="0.25">
      <c r="A25" s="24"/>
      <c r="B25"/>
    </row>
    <row r="26" spans="1:4" x14ac:dyDescent="0.2">
      <c r="A26" s="24"/>
      <c r="C26" s="21"/>
    </row>
    <row r="27" spans="1:4" x14ac:dyDescent="0.2">
      <c r="A27" s="24"/>
    </row>
    <row r="28" spans="1:4" x14ac:dyDescent="0.2">
      <c r="A28" s="24"/>
    </row>
    <row r="29" spans="1:4" x14ac:dyDescent="0.2">
      <c r="A29" s="24"/>
    </row>
    <row r="30" spans="1:4" x14ac:dyDescent="0.2">
      <c r="A30" s="24"/>
    </row>
    <row r="31" spans="1:4" x14ac:dyDescent="0.2">
      <c r="A31" s="24"/>
    </row>
    <row r="32" spans="1:4" x14ac:dyDescent="0.2">
      <c r="A32" s="24"/>
    </row>
    <row r="33" spans="1:1" x14ac:dyDescent="0.2">
      <c r="A33" s="24"/>
    </row>
    <row r="34" spans="1:1" x14ac:dyDescent="0.2">
      <c r="A34" s="24"/>
    </row>
    <row r="35" spans="1:1" x14ac:dyDescent="0.2">
      <c r="A35" s="24"/>
    </row>
    <row r="36" spans="1:1" x14ac:dyDescent="0.2">
      <c r="A36" s="24"/>
    </row>
    <row r="37" spans="1:1" x14ac:dyDescent="0.2">
      <c r="A37" s="24"/>
    </row>
    <row r="38" spans="1:1" x14ac:dyDescent="0.2">
      <c r="A38" s="24"/>
    </row>
    <row r="39" spans="1:1" x14ac:dyDescent="0.2">
      <c r="A39" s="24"/>
    </row>
    <row r="40" spans="1:1" x14ac:dyDescent="0.2">
      <c r="A40" s="24"/>
    </row>
    <row r="41" spans="1:1" x14ac:dyDescent="0.2">
      <c r="A41" s="24"/>
    </row>
    <row r="42" spans="1:1" x14ac:dyDescent="0.2">
      <c r="A42" s="24"/>
    </row>
    <row r="43" spans="1:1" x14ac:dyDescent="0.2">
      <c r="A43" s="24"/>
    </row>
    <row r="44" spans="1:1" x14ac:dyDescent="0.2">
      <c r="A44" s="24"/>
    </row>
    <row r="45" spans="1:1" x14ac:dyDescent="0.2">
      <c r="A45" s="24"/>
    </row>
    <row r="46" spans="1:1" x14ac:dyDescent="0.2">
      <c r="A46" s="24"/>
    </row>
    <row r="47" spans="1:1" x14ac:dyDescent="0.2">
      <c r="A47" s="24"/>
    </row>
    <row r="48" spans="1:1"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sheetData>
  <phoneticPr fontId="6" type="noConversion"/>
  <hyperlinks>
    <hyperlink ref="C11" location="'Table 1'!A1" display="Table 1" xr:uid="{B9D1DDB6-5498-48FB-B9CC-E8B19E5C4309}"/>
    <hyperlink ref="C12" location="'Table 2'!A1" display="Table 2" xr:uid="{AC290B84-6541-4F48-A67D-F1D6FCFA7FDE}"/>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 ref="C7" location="Enquiries!A1" display="Enquiries" xr:uid="{8C608CA0-198B-401E-B4DD-17850DB6F742}"/>
    <hyperlink ref="C6" location="Metadata!A1" display="Metadata" xr:uid="{44332BCB-4E36-4FB5-9C5C-763653C2149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dimension ref="A1:E52"/>
  <sheetViews>
    <sheetView showGridLines="0" topLeftCell="A7" zoomScaleNormal="100" workbookViewId="0"/>
  </sheetViews>
  <sheetFormatPr defaultColWidth="8.7109375" defaultRowHeight="11.25" x14ac:dyDescent="0.2"/>
  <cols>
    <col min="1" max="1" width="8.85546875" style="5" customWidth="1"/>
    <col min="2" max="2" width="40.85546875" style="5" customWidth="1"/>
    <col min="3" max="3" width="20.5703125" style="5" customWidth="1"/>
    <col min="4" max="4" width="41" style="5" customWidth="1"/>
    <col min="5" max="5" width="13.85546875" style="5" customWidth="1"/>
    <col min="6" max="16384" width="8.7109375" style="5"/>
  </cols>
  <sheetData>
    <row r="1" spans="1:5" ht="11.45" customHeight="1" x14ac:dyDescent="0.2"/>
    <row r="2" spans="1:5" s="82" customFormat="1" ht="36" customHeight="1" x14ac:dyDescent="0.2">
      <c r="A2" s="69"/>
      <c r="B2" s="69" t="s">
        <v>204</v>
      </c>
      <c r="C2" s="69"/>
      <c r="D2" s="69" t="s">
        <v>182</v>
      </c>
      <c r="E2" s="5"/>
    </row>
    <row r="3" spans="1:5" s="82" customFormat="1" ht="3" customHeight="1" x14ac:dyDescent="0.2">
      <c r="A3" s="69"/>
      <c r="B3" s="103"/>
      <c r="C3" s="103"/>
      <c r="D3" s="69"/>
      <c r="E3" s="5"/>
    </row>
    <row r="4" spans="1:5" ht="9" customHeight="1" x14ac:dyDescent="0.2">
      <c r="A4" s="34"/>
      <c r="B4" s="34" t="s">
        <v>13</v>
      </c>
      <c r="D4" s="5" t="s">
        <v>110</v>
      </c>
    </row>
    <row r="5" spans="1:5" x14ac:dyDescent="0.2">
      <c r="B5" s="39" t="s">
        <v>46</v>
      </c>
      <c r="C5" s="86" t="s">
        <v>181</v>
      </c>
      <c r="D5" s="9" t="s">
        <v>137</v>
      </c>
    </row>
    <row r="6" spans="1:5" x14ac:dyDescent="0.2">
      <c r="B6" s="39"/>
      <c r="C6" s="86">
        <v>45170</v>
      </c>
      <c r="D6" s="9"/>
    </row>
    <row r="7" spans="1:5" ht="13.5" customHeight="1" x14ac:dyDescent="0.2">
      <c r="B7" s="10" t="s">
        <v>21</v>
      </c>
      <c r="C7" s="93">
        <f>SUM(C8+C21+C34)</f>
        <v>21702.777980999999</v>
      </c>
      <c r="D7" s="45" t="s">
        <v>141</v>
      </c>
    </row>
    <row r="8" spans="1:5" ht="13.5" customHeight="1" x14ac:dyDescent="0.2">
      <c r="B8" s="105" t="s">
        <v>17</v>
      </c>
      <c r="C8" s="94">
        <f>SUM(C9:C20)</f>
        <v>6223.3524120000002</v>
      </c>
      <c r="D8" s="107" t="s">
        <v>115</v>
      </c>
    </row>
    <row r="9" spans="1:5" ht="13.5" customHeight="1" x14ac:dyDescent="0.2">
      <c r="B9" s="12" t="s">
        <v>128</v>
      </c>
      <c r="C9" s="95">
        <v>3358.7197230000002</v>
      </c>
      <c r="D9" s="47" t="s">
        <v>122</v>
      </c>
    </row>
    <row r="10" spans="1:5" ht="13.5" customHeight="1" x14ac:dyDescent="0.2">
      <c r="B10" s="11" t="s">
        <v>129</v>
      </c>
      <c r="C10" s="96">
        <v>1926.2468490000001</v>
      </c>
      <c r="D10" s="46" t="s">
        <v>158</v>
      </c>
    </row>
    <row r="11" spans="1:5" ht="13.5" customHeight="1" x14ac:dyDescent="0.2">
      <c r="B11" s="12" t="s">
        <v>130</v>
      </c>
      <c r="C11" s="95">
        <v>88.395866999999996</v>
      </c>
      <c r="D11" s="47" t="s">
        <v>159</v>
      </c>
    </row>
    <row r="12" spans="1:5" ht="13.5" customHeight="1" x14ac:dyDescent="0.2">
      <c r="B12" s="11" t="s">
        <v>131</v>
      </c>
      <c r="C12" s="96">
        <v>186.82542699999999</v>
      </c>
      <c r="D12" s="46" t="s">
        <v>123</v>
      </c>
    </row>
    <row r="13" spans="1:5" ht="13.5" customHeight="1" x14ac:dyDescent="0.2">
      <c r="B13" s="12" t="s">
        <v>132</v>
      </c>
      <c r="C13" s="95">
        <v>0.29627799999999999</v>
      </c>
      <c r="D13" s="47" t="s">
        <v>153</v>
      </c>
    </row>
    <row r="14" spans="1:5" ht="13.5" customHeight="1" x14ac:dyDescent="0.2">
      <c r="B14" s="11" t="s">
        <v>133</v>
      </c>
      <c r="C14" s="96">
        <v>21.528943999999999</v>
      </c>
      <c r="D14" s="46" t="s">
        <v>124</v>
      </c>
    </row>
    <row r="15" spans="1:5" ht="13.5" customHeight="1" x14ac:dyDescent="0.2">
      <c r="B15" s="12" t="s">
        <v>45</v>
      </c>
      <c r="C15" s="95">
        <v>402.936713</v>
      </c>
      <c r="D15" s="47" t="s">
        <v>160</v>
      </c>
    </row>
    <row r="16" spans="1:5" ht="13.5" customHeight="1" x14ac:dyDescent="0.2">
      <c r="B16" s="11" t="s">
        <v>134</v>
      </c>
      <c r="C16" s="96">
        <v>4.3913450000000003</v>
      </c>
      <c r="D16" s="46" t="s">
        <v>161</v>
      </c>
    </row>
    <row r="17" spans="2:4" ht="13.5" customHeight="1" x14ac:dyDescent="0.2">
      <c r="B17" s="12" t="s">
        <v>135</v>
      </c>
      <c r="C17" s="95">
        <v>10.15171</v>
      </c>
      <c r="D17" s="47" t="s">
        <v>162</v>
      </c>
    </row>
    <row r="18" spans="2:4" ht="13.5" customHeight="1" x14ac:dyDescent="0.2">
      <c r="B18" s="11" t="s">
        <v>136</v>
      </c>
      <c r="C18" s="96">
        <v>62.061619</v>
      </c>
      <c r="D18" s="46" t="s">
        <v>125</v>
      </c>
    </row>
    <row r="19" spans="2:4" ht="13.5" customHeight="1" x14ac:dyDescent="0.2">
      <c r="B19" s="12" t="s">
        <v>126</v>
      </c>
      <c r="C19" s="95">
        <v>154.32744299999999</v>
      </c>
      <c r="D19" s="47" t="s">
        <v>127</v>
      </c>
    </row>
    <row r="20" spans="2:4" ht="13.5" customHeight="1" x14ac:dyDescent="0.2">
      <c r="B20" s="11" t="s">
        <v>145</v>
      </c>
      <c r="C20" s="96">
        <v>7.4704940000000004</v>
      </c>
      <c r="D20" s="46" t="s">
        <v>57</v>
      </c>
    </row>
    <row r="21" spans="2:4" ht="13.5" customHeight="1" x14ac:dyDescent="0.2">
      <c r="B21" s="106" t="s">
        <v>18</v>
      </c>
      <c r="C21" s="97">
        <f>SUM(C22:C33)</f>
        <v>4420.6105659999994</v>
      </c>
      <c r="D21" s="108" t="s">
        <v>116</v>
      </c>
    </row>
    <row r="22" spans="2:4" ht="13.5" customHeight="1" x14ac:dyDescent="0.2">
      <c r="B22" s="11" t="s">
        <v>128</v>
      </c>
      <c r="C22" s="96">
        <v>3629.213205</v>
      </c>
      <c r="D22" s="46" t="s">
        <v>122</v>
      </c>
    </row>
    <row r="23" spans="2:4" ht="13.5" customHeight="1" x14ac:dyDescent="0.2">
      <c r="B23" s="12" t="s">
        <v>129</v>
      </c>
      <c r="C23" s="95">
        <v>78.112780000000001</v>
      </c>
      <c r="D23" s="47" t="s">
        <v>158</v>
      </c>
    </row>
    <row r="24" spans="2:4" ht="13.5" customHeight="1" x14ac:dyDescent="0.2">
      <c r="B24" s="11" t="s">
        <v>130</v>
      </c>
      <c r="C24" s="96">
        <v>27.256871</v>
      </c>
      <c r="D24" s="46" t="s">
        <v>159</v>
      </c>
    </row>
    <row r="25" spans="2:4" ht="13.5" customHeight="1" x14ac:dyDescent="0.2">
      <c r="B25" s="12" t="s">
        <v>131</v>
      </c>
      <c r="C25" s="95">
        <v>86.399924999999996</v>
      </c>
      <c r="D25" s="47" t="s">
        <v>123</v>
      </c>
    </row>
    <row r="26" spans="2:4" ht="13.5" customHeight="1" x14ac:dyDescent="0.2">
      <c r="B26" s="11" t="s">
        <v>132</v>
      </c>
      <c r="C26" s="96">
        <v>0.17440700000000001</v>
      </c>
      <c r="D26" s="46" t="s">
        <v>153</v>
      </c>
    </row>
    <row r="27" spans="2:4" ht="13.5" customHeight="1" x14ac:dyDescent="0.2">
      <c r="B27" s="12" t="s">
        <v>133</v>
      </c>
      <c r="C27" s="95">
        <v>9.5591270000000002</v>
      </c>
      <c r="D27" s="47" t="s">
        <v>124</v>
      </c>
    </row>
    <row r="28" spans="2:4" ht="13.5" customHeight="1" x14ac:dyDescent="0.2">
      <c r="B28" s="11" t="s">
        <v>45</v>
      </c>
      <c r="C28" s="96">
        <v>9.9681200000000008</v>
      </c>
      <c r="D28" s="46" t="s">
        <v>160</v>
      </c>
    </row>
    <row r="29" spans="2:4" ht="13.5" customHeight="1" x14ac:dyDescent="0.2">
      <c r="B29" s="12" t="s">
        <v>134</v>
      </c>
      <c r="C29" s="95">
        <v>0.300923</v>
      </c>
      <c r="D29" s="47" t="s">
        <v>161</v>
      </c>
    </row>
    <row r="30" spans="2:4" ht="13.5" customHeight="1" x14ac:dyDescent="0.2">
      <c r="B30" s="11" t="s">
        <v>135</v>
      </c>
      <c r="C30" s="96">
        <v>3.8025470000000001</v>
      </c>
      <c r="D30" s="46" t="s">
        <v>162</v>
      </c>
    </row>
    <row r="31" spans="2:4" ht="13.5" customHeight="1" x14ac:dyDescent="0.2">
      <c r="B31" s="12" t="s">
        <v>136</v>
      </c>
      <c r="C31" s="95">
        <v>3.6970529999999999</v>
      </c>
      <c r="D31" s="47" t="s">
        <v>125</v>
      </c>
    </row>
    <row r="32" spans="2:4" ht="13.5" customHeight="1" x14ac:dyDescent="0.2">
      <c r="B32" s="11" t="s">
        <v>126</v>
      </c>
      <c r="C32" s="96">
        <v>0.855402</v>
      </c>
      <c r="D32" s="46" t="s">
        <v>127</v>
      </c>
    </row>
    <row r="33" spans="2:4" ht="13.5" customHeight="1" x14ac:dyDescent="0.2">
      <c r="B33" s="12" t="s">
        <v>145</v>
      </c>
      <c r="C33" s="95">
        <v>571.27020600000003</v>
      </c>
      <c r="D33" s="47" t="s">
        <v>57</v>
      </c>
    </row>
    <row r="34" spans="2:4" ht="13.5" customHeight="1" x14ac:dyDescent="0.2">
      <c r="B34" s="105" t="s">
        <v>114</v>
      </c>
      <c r="C34" s="94">
        <f>SUM(C35:C46)</f>
        <v>11058.815003000002</v>
      </c>
      <c r="D34" s="107" t="s">
        <v>117</v>
      </c>
    </row>
    <row r="35" spans="2:4" ht="13.5" customHeight="1" x14ac:dyDescent="0.2">
      <c r="B35" s="12" t="s">
        <v>128</v>
      </c>
      <c r="C35" s="95">
        <v>2308.236429</v>
      </c>
      <c r="D35" s="47" t="s">
        <v>122</v>
      </c>
    </row>
    <row r="36" spans="2:4" ht="13.5" customHeight="1" x14ac:dyDescent="0.2">
      <c r="B36" s="11" t="s">
        <v>129</v>
      </c>
      <c r="C36" s="96">
        <v>4658.6808339999998</v>
      </c>
      <c r="D36" s="46" t="s">
        <v>158</v>
      </c>
    </row>
    <row r="37" spans="2:4" ht="13.5" customHeight="1" x14ac:dyDescent="0.2">
      <c r="B37" s="12" t="s">
        <v>130</v>
      </c>
      <c r="C37" s="95">
        <v>616.79570100000001</v>
      </c>
      <c r="D37" s="47" t="s">
        <v>159</v>
      </c>
    </row>
    <row r="38" spans="2:4" ht="13.5" customHeight="1" x14ac:dyDescent="0.2">
      <c r="B38" s="11" t="s">
        <v>131</v>
      </c>
      <c r="C38" s="96">
        <v>1835.1055349999999</v>
      </c>
      <c r="D38" s="46" t="s">
        <v>123</v>
      </c>
    </row>
    <row r="39" spans="2:4" ht="13.5" customHeight="1" x14ac:dyDescent="0.2">
      <c r="B39" s="12" t="s">
        <v>132</v>
      </c>
      <c r="C39" s="95">
        <v>8.9538519999999995</v>
      </c>
      <c r="D39" s="47" t="s">
        <v>153</v>
      </c>
    </row>
    <row r="40" spans="2:4" ht="13.5" customHeight="1" x14ac:dyDescent="0.2">
      <c r="B40" s="11" t="s">
        <v>133</v>
      </c>
      <c r="C40" s="96">
        <v>207.91493800000001</v>
      </c>
      <c r="D40" s="46" t="s">
        <v>124</v>
      </c>
    </row>
    <row r="41" spans="2:4" ht="13.5" customHeight="1" x14ac:dyDescent="0.2">
      <c r="B41" s="12" t="s">
        <v>45</v>
      </c>
      <c r="C41" s="95">
        <v>1041.2276220000001</v>
      </c>
      <c r="D41" s="47" t="s">
        <v>160</v>
      </c>
    </row>
    <row r="42" spans="2:4" ht="13.5" customHeight="1" x14ac:dyDescent="0.2">
      <c r="B42" s="11" t="s">
        <v>134</v>
      </c>
      <c r="C42" s="96">
        <v>6.356312</v>
      </c>
      <c r="D42" s="46" t="s">
        <v>161</v>
      </c>
    </row>
    <row r="43" spans="2:4" ht="13.5" customHeight="1" x14ac:dyDescent="0.2">
      <c r="B43" s="12" t="s">
        <v>135</v>
      </c>
      <c r="C43" s="95">
        <v>97.026792999999998</v>
      </c>
      <c r="D43" s="47" t="s">
        <v>162</v>
      </c>
    </row>
    <row r="44" spans="2:4" ht="13.5" customHeight="1" x14ac:dyDescent="0.2">
      <c r="B44" s="11" t="s">
        <v>136</v>
      </c>
      <c r="C44" s="96">
        <v>141.129153</v>
      </c>
      <c r="D44" s="46" t="s">
        <v>125</v>
      </c>
    </row>
    <row r="45" spans="2:4" ht="13.5" customHeight="1" x14ac:dyDescent="0.2">
      <c r="B45" s="12" t="s">
        <v>126</v>
      </c>
      <c r="C45" s="95">
        <v>129.881552</v>
      </c>
      <c r="D45" s="47" t="s">
        <v>127</v>
      </c>
    </row>
    <row r="46" spans="2:4" ht="13.5" customHeight="1" x14ac:dyDescent="0.2">
      <c r="B46" s="11" t="s">
        <v>145</v>
      </c>
      <c r="C46" s="96">
        <v>7.5062819999999997</v>
      </c>
      <c r="D46" s="46" t="s">
        <v>57</v>
      </c>
    </row>
    <row r="47" spans="2:4" ht="9" customHeight="1" x14ac:dyDescent="0.2">
      <c r="B47" s="35"/>
      <c r="C47" s="12"/>
      <c r="D47" s="47"/>
    </row>
    <row r="48" spans="2:4" x14ac:dyDescent="0.2">
      <c r="B48" s="16" t="s">
        <v>147</v>
      </c>
      <c r="C48" s="12"/>
      <c r="D48" s="17" t="s">
        <v>146</v>
      </c>
    </row>
    <row r="49" spans="2:4" x14ac:dyDescent="0.2">
      <c r="B49" s="16" t="s">
        <v>144</v>
      </c>
      <c r="C49" s="7"/>
      <c r="D49" s="17" t="s">
        <v>148</v>
      </c>
    </row>
    <row r="52" spans="2:4" x14ac:dyDescent="0.2">
      <c r="B52" s="17"/>
    </row>
  </sheetData>
  <pageMargins left="0.7" right="0.7" top="0.75" bottom="0.75" header="0.3" footer="0.3"/>
  <pageSetup orientation="portrait" r:id="rId1"/>
  <ignoredErrors>
    <ignoredError sqref="C3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dimension ref="B3:E22"/>
  <sheetViews>
    <sheetView showGridLines="0" topLeftCell="A4" workbookViewId="0">
      <selection activeCell="E47" sqref="E47:E48"/>
    </sheetView>
  </sheetViews>
  <sheetFormatPr defaultColWidth="8.7109375" defaultRowHeight="11.25" x14ac:dyDescent="0.2"/>
  <cols>
    <col min="1" max="2" width="8.7109375" style="5"/>
    <col min="3" max="3" width="46.42578125" style="5" customWidth="1"/>
    <col min="4" max="4" width="12.7109375" style="5" customWidth="1"/>
    <col min="5" max="5" width="42.140625" style="5" customWidth="1"/>
    <col min="6" max="16384" width="8.7109375" style="5"/>
  </cols>
  <sheetData>
    <row r="3" spans="2:5" s="82" customFormat="1" ht="24.75" customHeight="1" x14ac:dyDescent="0.2">
      <c r="B3" s="69"/>
      <c r="C3" s="69" t="s">
        <v>203</v>
      </c>
      <c r="D3" s="69"/>
      <c r="E3" s="85" t="s">
        <v>180</v>
      </c>
    </row>
    <row r="4" spans="2:5" s="82" customFormat="1" ht="10.5" customHeight="1" x14ac:dyDescent="0.2">
      <c r="B4" s="69"/>
      <c r="C4" s="103"/>
      <c r="D4" s="103"/>
      <c r="E4" s="69"/>
    </row>
    <row r="5" spans="2:5" x14ac:dyDescent="0.2">
      <c r="C5" s="34" t="s">
        <v>13</v>
      </c>
      <c r="E5" s="5" t="s">
        <v>110</v>
      </c>
    </row>
    <row r="6" spans="2:5" x14ac:dyDescent="0.2">
      <c r="C6" s="8" t="s">
        <v>14</v>
      </c>
      <c r="D6" s="86" t="s">
        <v>181</v>
      </c>
      <c r="E6" s="9" t="s">
        <v>121</v>
      </c>
    </row>
    <row r="7" spans="2:5" x14ac:dyDescent="0.2">
      <c r="C7" s="8"/>
      <c r="D7" s="86">
        <v>45170</v>
      </c>
      <c r="E7" s="9"/>
    </row>
    <row r="8" spans="2:5" ht="14.1" customHeight="1" x14ac:dyDescent="0.2">
      <c r="C8" s="10" t="s">
        <v>17</v>
      </c>
      <c r="D8" s="87">
        <f>SUM(D9:D11)</f>
        <v>6223.3524120000002</v>
      </c>
      <c r="E8" s="45" t="s">
        <v>115</v>
      </c>
    </row>
    <row r="9" spans="2:5" ht="14.1" customHeight="1" x14ac:dyDescent="0.2">
      <c r="C9" s="11" t="s">
        <v>22</v>
      </c>
      <c r="D9" s="88">
        <v>1695.1682969999999</v>
      </c>
      <c r="E9" s="46" t="s">
        <v>118</v>
      </c>
    </row>
    <row r="10" spans="2:5" ht="14.1" customHeight="1" x14ac:dyDescent="0.2">
      <c r="C10" s="12" t="s">
        <v>23</v>
      </c>
      <c r="D10" s="89">
        <v>2106.8313330000001</v>
      </c>
      <c r="E10" s="47" t="s">
        <v>119</v>
      </c>
    </row>
    <row r="11" spans="2:5" ht="14.1" customHeight="1" x14ac:dyDescent="0.2">
      <c r="C11" s="11" t="s">
        <v>24</v>
      </c>
      <c r="D11" s="88">
        <v>2421.3527819999999</v>
      </c>
      <c r="E11" s="46" t="s">
        <v>120</v>
      </c>
    </row>
    <row r="12" spans="2:5" ht="14.1" customHeight="1" x14ac:dyDescent="0.2">
      <c r="C12" s="10" t="s">
        <v>18</v>
      </c>
      <c r="D12" s="87">
        <f>SUM(D13:D15)</f>
        <v>4420.6105660000003</v>
      </c>
      <c r="E12" s="45" t="s">
        <v>116</v>
      </c>
    </row>
    <row r="13" spans="2:5" ht="14.1" customHeight="1" x14ac:dyDescent="0.2">
      <c r="C13" s="11" t="s">
        <v>22</v>
      </c>
      <c r="D13" s="88">
        <v>188.168477</v>
      </c>
      <c r="E13" s="46" t="s">
        <v>118</v>
      </c>
    </row>
    <row r="14" spans="2:5" ht="14.1" customHeight="1" x14ac:dyDescent="0.2">
      <c r="C14" s="12" t="s">
        <v>23</v>
      </c>
      <c r="D14" s="89">
        <v>392.19264800000002</v>
      </c>
      <c r="E14" s="47" t="s">
        <v>119</v>
      </c>
    </row>
    <row r="15" spans="2:5" ht="14.1" customHeight="1" x14ac:dyDescent="0.2">
      <c r="C15" s="11" t="s">
        <v>24</v>
      </c>
      <c r="D15" s="88">
        <v>3840.2494409999999</v>
      </c>
      <c r="E15" s="46" t="s">
        <v>120</v>
      </c>
    </row>
    <row r="16" spans="2:5" ht="14.1" customHeight="1" x14ac:dyDescent="0.2">
      <c r="C16" s="10" t="s">
        <v>19</v>
      </c>
      <c r="D16" s="87">
        <f>SUM(D17:D19)</f>
        <v>11058.815003</v>
      </c>
      <c r="E16" s="45" t="s">
        <v>117</v>
      </c>
    </row>
    <row r="17" spans="3:5" ht="14.1" customHeight="1" x14ac:dyDescent="0.2">
      <c r="C17" s="11" t="s">
        <v>22</v>
      </c>
      <c r="D17" s="88">
        <v>6008.3121270000001</v>
      </c>
      <c r="E17" s="46" t="s">
        <v>118</v>
      </c>
    </row>
    <row r="18" spans="3:5" ht="14.1" customHeight="1" x14ac:dyDescent="0.2">
      <c r="C18" s="12" t="s">
        <v>23</v>
      </c>
      <c r="D18" s="89">
        <v>1797.6630640000001</v>
      </c>
      <c r="E18" s="47" t="s">
        <v>119</v>
      </c>
    </row>
    <row r="19" spans="3:5" ht="14.1" customHeight="1" x14ac:dyDescent="0.2">
      <c r="C19" s="11" t="s">
        <v>24</v>
      </c>
      <c r="D19" s="88">
        <v>3252.8398120000002</v>
      </c>
      <c r="E19" s="46" t="s">
        <v>120</v>
      </c>
    </row>
    <row r="20" spans="3:5" s="1" customFormat="1" x14ac:dyDescent="0.2">
      <c r="C20" s="14"/>
      <c r="D20" s="14"/>
    </row>
    <row r="21" spans="3:5" x14ac:dyDescent="0.2">
      <c r="C21" s="16" t="s">
        <v>147</v>
      </c>
      <c r="E21" s="17" t="s">
        <v>146</v>
      </c>
    </row>
    <row r="22" spans="3:5" x14ac:dyDescent="0.2">
      <c r="C22" s="16" t="s">
        <v>144</v>
      </c>
      <c r="E22" s="17" t="s">
        <v>148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29"/>
  <sheetViews>
    <sheetView showGridLines="0" workbookViewId="0"/>
  </sheetViews>
  <sheetFormatPr defaultColWidth="7.7109375" defaultRowHeight="11.25" x14ac:dyDescent="0.2"/>
  <cols>
    <col min="1" max="1" width="45.85546875" style="5" customWidth="1"/>
    <col min="2" max="2" width="151.85546875" style="3" customWidth="1"/>
    <col min="3" max="5" width="7.7109375" style="3" customWidth="1"/>
    <col min="6" max="6" width="7.7109375" style="3"/>
    <col min="7" max="7" width="7.7109375" style="3" customWidth="1"/>
    <col min="8" max="9" width="7.7109375" style="3"/>
    <col min="10" max="13" width="7.7109375" style="5"/>
    <col min="14" max="14" width="7.7109375" style="5" customWidth="1"/>
    <col min="15" max="16384" width="7.7109375" style="3"/>
  </cols>
  <sheetData>
    <row r="1" spans="1:676" x14ac:dyDescent="0.2">
      <c r="J1" s="3"/>
      <c r="K1" s="3"/>
      <c r="L1" s="3"/>
      <c r="M1" s="3"/>
      <c r="N1" s="3"/>
    </row>
    <row r="2" spans="1:676" x14ac:dyDescent="0.2">
      <c r="B2" s="18"/>
      <c r="C2" s="18"/>
      <c r="D2" s="18"/>
      <c r="E2" s="18"/>
      <c r="F2" s="18"/>
      <c r="G2" s="18"/>
      <c r="H2" s="26"/>
      <c r="J2" s="3"/>
      <c r="K2" s="3"/>
      <c r="L2" s="3"/>
      <c r="M2" s="3"/>
      <c r="N2" s="3"/>
    </row>
    <row r="3" spans="1:676" ht="36" customHeight="1" x14ac:dyDescent="0.2">
      <c r="B3" s="19" t="s">
        <v>202</v>
      </c>
      <c r="C3" s="18"/>
      <c r="D3" s="18"/>
      <c r="E3" s="18"/>
      <c r="F3" s="18"/>
      <c r="G3" s="18"/>
      <c r="H3" s="26"/>
      <c r="J3" s="3"/>
      <c r="K3" s="3"/>
      <c r="L3" s="3"/>
      <c r="M3" s="3"/>
      <c r="N3" s="3"/>
    </row>
    <row r="4" spans="1:676" x14ac:dyDescent="0.2">
      <c r="B4" s="18"/>
      <c r="C4" s="18"/>
      <c r="D4" s="18"/>
      <c r="E4" s="18"/>
      <c r="F4" s="18"/>
      <c r="G4" s="18"/>
      <c r="H4" s="26"/>
      <c r="J4" s="3"/>
      <c r="K4" s="3"/>
      <c r="L4" s="3"/>
      <c r="M4" s="3"/>
      <c r="N4" s="3"/>
    </row>
    <row r="5" spans="1:676" x14ac:dyDescent="0.2">
      <c r="B5" s="20"/>
      <c r="C5" s="20"/>
      <c r="D5" s="20"/>
      <c r="E5" s="20"/>
      <c r="F5" s="20"/>
      <c r="G5" s="20"/>
      <c r="J5" s="3"/>
      <c r="K5" s="3"/>
      <c r="L5" s="3"/>
      <c r="M5" s="3"/>
      <c r="N5" s="3"/>
    </row>
    <row r="6" spans="1:676" x14ac:dyDescent="0.2">
      <c r="C6" s="112"/>
      <c r="J6" s="3"/>
      <c r="K6" s="3"/>
      <c r="L6" s="3"/>
      <c r="M6" s="3"/>
      <c r="N6" s="3"/>
    </row>
    <row r="7" spans="1:676" x14ac:dyDescent="0.2">
      <c r="J7" s="3"/>
      <c r="K7" s="3"/>
      <c r="L7" s="3"/>
      <c r="M7" s="3"/>
      <c r="N7" s="3"/>
    </row>
    <row r="8" spans="1:676"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5"/>
      <c r="C9" s="5"/>
      <c r="D9" s="5"/>
      <c r="E9" s="5"/>
      <c r="F9" s="5"/>
      <c r="G9" s="5"/>
      <c r="H9" s="5"/>
      <c r="I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row>
    <row r="10" spans="1:676" x14ac:dyDescent="0.2">
      <c r="B10" s="130" t="s">
        <v>25</v>
      </c>
      <c r="C10" s="4"/>
    </row>
    <row r="11" spans="1:676" x14ac:dyDescent="0.2">
      <c r="B11" s="29" t="s">
        <v>192</v>
      </c>
      <c r="C11" s="27"/>
      <c r="D11" s="4"/>
    </row>
    <row r="12" spans="1:676" ht="33.75" x14ac:dyDescent="0.2">
      <c r="B12" s="131" t="s">
        <v>36</v>
      </c>
    </row>
    <row r="13" spans="1:676" x14ac:dyDescent="0.2">
      <c r="B13" s="131" t="s">
        <v>37</v>
      </c>
    </row>
    <row r="14" spans="1:676" x14ac:dyDescent="0.2">
      <c r="B14" s="131" t="s">
        <v>38</v>
      </c>
    </row>
    <row r="15" spans="1:676" ht="33.75" x14ac:dyDescent="0.2">
      <c r="B15" s="131" t="s">
        <v>39</v>
      </c>
    </row>
    <row r="16" spans="1:676" ht="22.5" x14ac:dyDescent="0.2">
      <c r="B16" s="131" t="s">
        <v>40</v>
      </c>
    </row>
    <row r="17" spans="2:2" ht="33.75" x14ac:dyDescent="0.2">
      <c r="B17" s="131" t="s">
        <v>41</v>
      </c>
    </row>
    <row r="18" spans="2:2" ht="22.5" x14ac:dyDescent="0.2">
      <c r="B18" s="131" t="s">
        <v>42</v>
      </c>
    </row>
    <row r="19" spans="2:2" ht="22.5" x14ac:dyDescent="0.2">
      <c r="B19" s="131" t="s">
        <v>43</v>
      </c>
    </row>
    <row r="20" spans="2:2" ht="22.5" x14ac:dyDescent="0.2">
      <c r="B20" s="131" t="s">
        <v>44</v>
      </c>
    </row>
    <row r="21" spans="2:2" x14ac:dyDescent="0.2">
      <c r="B21" s="5"/>
    </row>
    <row r="22" spans="2:2" x14ac:dyDescent="0.2">
      <c r="B22" s="28" t="s">
        <v>26</v>
      </c>
    </row>
    <row r="23" spans="2:2" x14ac:dyDescent="0.2">
      <c r="B23" s="30" t="s">
        <v>27</v>
      </c>
    </row>
    <row r="24" spans="2:2" x14ac:dyDescent="0.2">
      <c r="B24" s="25"/>
    </row>
    <row r="25" spans="2:2" x14ac:dyDescent="0.2">
      <c r="B25" s="28" t="s">
        <v>28</v>
      </c>
    </row>
    <row r="26" spans="2:2" x14ac:dyDescent="0.2">
      <c r="B26" s="31" t="s">
        <v>29</v>
      </c>
    </row>
    <row r="27" spans="2:2" x14ac:dyDescent="0.2">
      <c r="B27" s="31" t="s">
        <v>30</v>
      </c>
    </row>
    <row r="28" spans="2:2" x14ac:dyDescent="0.2">
      <c r="B28" s="30" t="s">
        <v>27</v>
      </c>
    </row>
    <row r="29" spans="2:2" x14ac:dyDescent="0.2">
      <c r="B29" s="32"/>
    </row>
  </sheetData>
  <hyperlinks>
    <hyperlink ref="B23" r:id="rId1" xr:uid="{433B68CD-46ED-416D-9B7F-C0081D65A8E4}"/>
    <hyperlink ref="B26" r:id="rId2" xr:uid="{49A08FA5-3124-4EDC-BEC6-708EE5E67282}"/>
    <hyperlink ref="B27" r:id="rId3" xr:uid="{8C2EE43E-44BA-46B6-881A-446376B3AD38}"/>
    <hyperlink ref="B28" r:id="rId4" xr:uid="{E05AFA25-3462-4470-B7F4-A4474ED62ECB}"/>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zoomScaleNormal="100" workbookViewId="0"/>
  </sheetViews>
  <sheetFormatPr defaultColWidth="7.7109375" defaultRowHeight="11.25" x14ac:dyDescent="0.2"/>
  <cols>
    <col min="1" max="1" width="45.85546875" style="5" customWidth="1"/>
    <col min="2" max="2" width="83.5703125" style="3" customWidth="1"/>
    <col min="3" max="4" width="18.140625" style="3" customWidth="1"/>
    <col min="5" max="5" width="30.7109375" style="3" customWidth="1"/>
    <col min="6" max="6" width="7.7109375" style="3"/>
    <col min="7" max="7" width="8.7109375" style="3" customWidth="1"/>
    <col min="8" max="9" width="7.7109375" style="3"/>
    <col min="10" max="13" width="7.7109375" style="5"/>
    <col min="14" max="14" width="9.7109375" style="5" customWidth="1"/>
    <col min="15" max="16384" width="7.7109375" style="3"/>
  </cols>
  <sheetData>
    <row r="1" spans="1:676" x14ac:dyDescent="0.2">
      <c r="J1" s="3"/>
      <c r="K1" s="3"/>
      <c r="L1" s="3"/>
      <c r="M1" s="3"/>
      <c r="N1" s="3"/>
    </row>
    <row r="2" spans="1:676" x14ac:dyDescent="0.2">
      <c r="B2" s="18"/>
      <c r="C2" s="18"/>
      <c r="D2" s="18"/>
      <c r="E2" s="18"/>
      <c r="F2" s="18"/>
      <c r="G2" s="18"/>
      <c r="H2" s="26"/>
      <c r="J2" s="3"/>
      <c r="K2" s="3"/>
      <c r="L2" s="3"/>
      <c r="M2" s="3"/>
      <c r="N2" s="3"/>
    </row>
    <row r="3" spans="1:676" ht="36" customHeight="1" x14ac:dyDescent="0.2">
      <c r="B3" s="19" t="s">
        <v>202</v>
      </c>
      <c r="C3" s="18"/>
      <c r="D3" s="18"/>
      <c r="E3" s="18"/>
      <c r="F3" s="18"/>
      <c r="G3" s="18"/>
      <c r="H3" s="26"/>
      <c r="J3" s="3"/>
      <c r="K3" s="3"/>
      <c r="L3" s="3"/>
      <c r="M3" s="3"/>
      <c r="N3" s="3"/>
    </row>
    <row r="4" spans="1:676" x14ac:dyDescent="0.2">
      <c r="B4" s="18"/>
      <c r="C4" s="18"/>
      <c r="D4" s="18"/>
      <c r="E4" s="18"/>
      <c r="F4" s="18"/>
      <c r="G4" s="18"/>
      <c r="H4" s="26"/>
      <c r="J4" s="3"/>
      <c r="K4" s="3"/>
      <c r="L4" s="3"/>
      <c r="M4" s="3"/>
      <c r="N4" s="3"/>
    </row>
    <row r="5" spans="1:676" x14ac:dyDescent="0.2">
      <c r="J5" s="3"/>
      <c r="K5" s="3"/>
      <c r="L5" s="3"/>
      <c r="M5" s="3"/>
      <c r="N5" s="3"/>
    </row>
    <row r="6" spans="1:676" x14ac:dyDescent="0.2">
      <c r="C6" s="112"/>
      <c r="J6" s="3"/>
      <c r="K6" s="3"/>
      <c r="L6" s="3"/>
      <c r="M6" s="3"/>
      <c r="N6" s="3"/>
    </row>
    <row r="7" spans="1:676" x14ac:dyDescent="0.2">
      <c r="J7" s="3"/>
      <c r="K7" s="3"/>
      <c r="L7" s="3"/>
      <c r="M7" s="3"/>
      <c r="N7" s="3"/>
    </row>
    <row r="8" spans="1:676" s="22"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31</v>
      </c>
    </row>
    <row r="11" spans="1:676" x14ac:dyDescent="0.2">
      <c r="B11" s="27" t="s">
        <v>192</v>
      </c>
      <c r="D11" s="4"/>
    </row>
    <row r="13" spans="1:676" x14ac:dyDescent="0.2">
      <c r="B13" s="4" t="s">
        <v>32</v>
      </c>
    </row>
    <row r="14" spans="1:676" ht="112.5" x14ac:dyDescent="0.2">
      <c r="B14" s="122" t="s">
        <v>168</v>
      </c>
    </row>
  </sheetData>
  <hyperlinks>
    <hyperlink ref="B11" r:id="rId1" display="Please visit: https://www.scad.gov.ae/en/pages/ServicesDataRequest.aspx?Srv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dimension ref="B2:F22"/>
  <sheetViews>
    <sheetView showGridLines="0" zoomScale="112" zoomScaleNormal="112" workbookViewId="0"/>
  </sheetViews>
  <sheetFormatPr defaultColWidth="8.7109375" defaultRowHeight="11.25" x14ac:dyDescent="0.2"/>
  <cols>
    <col min="1" max="1" width="8.7109375" style="5"/>
    <col min="2" max="2" width="45.7109375" style="5" customWidth="1"/>
    <col min="3" max="3" width="20.7109375" style="5" customWidth="1"/>
    <col min="4" max="4" width="53.7109375" style="5" customWidth="1"/>
    <col min="5" max="5" width="68.85546875" style="5" customWidth="1"/>
    <col min="6" max="16384" width="8.7109375" style="5"/>
  </cols>
  <sheetData>
    <row r="2" spans="2:6" s="82" customFormat="1" ht="21" customHeight="1" x14ac:dyDescent="0.2">
      <c r="B2" s="70" t="s">
        <v>212</v>
      </c>
      <c r="C2" s="69"/>
      <c r="D2" s="85" t="s">
        <v>190</v>
      </c>
      <c r="E2" s="84"/>
    </row>
    <row r="3" spans="2:6" x14ac:dyDescent="0.2">
      <c r="B3" s="34" t="s">
        <v>13</v>
      </c>
      <c r="C3" s="6"/>
      <c r="D3" s="5" t="s">
        <v>110</v>
      </c>
      <c r="E3" s="7"/>
    </row>
    <row r="4" spans="2:6" x14ac:dyDescent="0.2">
      <c r="B4" s="8" t="s">
        <v>14</v>
      </c>
      <c r="C4" s="86" t="s">
        <v>181</v>
      </c>
      <c r="D4" s="9" t="s">
        <v>149</v>
      </c>
      <c r="E4" s="7"/>
    </row>
    <row r="5" spans="2:6" x14ac:dyDescent="0.2">
      <c r="B5" s="8"/>
      <c r="C5" s="86">
        <v>45170</v>
      </c>
      <c r="D5" s="9"/>
      <c r="E5" s="7"/>
    </row>
    <row r="6" spans="2:6" ht="14.1" customHeight="1" x14ac:dyDescent="0.2">
      <c r="B6" s="10" t="s">
        <v>15</v>
      </c>
      <c r="C6" s="87">
        <f>+C7+C10</f>
        <v>21702.777980999999</v>
      </c>
      <c r="D6" s="45" t="s">
        <v>140</v>
      </c>
    </row>
    <row r="7" spans="2:6" ht="14.1" customHeight="1" x14ac:dyDescent="0.2">
      <c r="B7" s="11" t="s">
        <v>16</v>
      </c>
      <c r="C7" s="88">
        <f>SUM(C8:C9)</f>
        <v>10643.962978</v>
      </c>
      <c r="D7" s="46" t="s">
        <v>138</v>
      </c>
    </row>
    <row r="8" spans="2:6" ht="14.1" customHeight="1" x14ac:dyDescent="0.2">
      <c r="B8" s="37" t="s">
        <v>17</v>
      </c>
      <c r="C8" s="89">
        <v>6223.3524120000002</v>
      </c>
      <c r="D8" s="59" t="s">
        <v>115</v>
      </c>
      <c r="E8" s="100"/>
    </row>
    <row r="9" spans="2:6" ht="14.1" customHeight="1" x14ac:dyDescent="0.2">
      <c r="B9" s="38" t="s">
        <v>18</v>
      </c>
      <c r="C9" s="88">
        <v>4420.6105660000003</v>
      </c>
      <c r="D9" s="60" t="s">
        <v>116</v>
      </c>
      <c r="E9" s="100"/>
      <c r="F9" s="13"/>
    </row>
    <row r="10" spans="2:6" ht="14.1" customHeight="1" x14ac:dyDescent="0.2">
      <c r="B10" s="12" t="s">
        <v>19</v>
      </c>
      <c r="C10" s="89">
        <v>11058.815003</v>
      </c>
      <c r="D10" s="47" t="s">
        <v>117</v>
      </c>
      <c r="E10" s="100"/>
    </row>
    <row r="11" spans="2:6" ht="14.1" customHeight="1" x14ac:dyDescent="0.2">
      <c r="B11" s="11" t="s">
        <v>220</v>
      </c>
      <c r="C11" s="88">
        <f>C7-C10</f>
        <v>-414.85202500000014</v>
      </c>
      <c r="D11" s="58" t="s">
        <v>139</v>
      </c>
      <c r="E11" s="101"/>
      <c r="F11" s="13"/>
    </row>
    <row r="12" spans="2:6" s="1" customFormat="1" ht="6" customHeight="1" x14ac:dyDescent="0.2">
      <c r="B12" s="14"/>
      <c r="C12" s="14"/>
    </row>
    <row r="13" spans="2:6" x14ac:dyDescent="0.2">
      <c r="B13" s="16" t="s">
        <v>147</v>
      </c>
      <c r="D13" s="17" t="s">
        <v>146</v>
      </c>
    </row>
    <row r="14" spans="2:6" x14ac:dyDescent="0.2">
      <c r="B14" s="16" t="s">
        <v>144</v>
      </c>
      <c r="D14" s="17" t="s">
        <v>148</v>
      </c>
    </row>
    <row r="15" spans="2:6" ht="20.25" x14ac:dyDescent="0.3">
      <c r="C15" s="102"/>
      <c r="E15" s="43"/>
    </row>
    <row r="16" spans="2:6" ht="20.25" x14ac:dyDescent="0.3">
      <c r="C16" s="57"/>
      <c r="E16" s="43"/>
    </row>
    <row r="17" spans="2:5" ht="20.25" x14ac:dyDescent="0.3">
      <c r="C17" s="57"/>
      <c r="E17" s="43"/>
    </row>
    <row r="21" spans="2:5" ht="12.75" x14ac:dyDescent="0.2">
      <c r="B21" s="54"/>
    </row>
    <row r="22" spans="2:5" ht="12.75" x14ac:dyDescent="0.2">
      <c r="B22" s="55"/>
    </row>
  </sheetData>
  <phoneticPr fontId="6" type="noConversion"/>
  <pageMargins left="0.7" right="0.7" top="0.75" bottom="0.75" header="0.3" footer="0.3"/>
  <pageSetup orientation="portrait" r:id="rId1"/>
  <ignoredErrors>
    <ignoredError sqref="C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dimension ref="B2:L14"/>
  <sheetViews>
    <sheetView showGridLines="0" zoomScale="110" zoomScaleNormal="110" workbookViewId="0"/>
  </sheetViews>
  <sheetFormatPr defaultColWidth="8.7109375" defaultRowHeight="11.25" x14ac:dyDescent="0.2"/>
  <cols>
    <col min="1" max="1" width="8.7109375" style="5"/>
    <col min="2" max="2" width="49.85546875" style="5" customWidth="1"/>
    <col min="3" max="3" width="23.7109375" style="5" customWidth="1"/>
    <col min="4" max="4" width="47.7109375" style="5" customWidth="1"/>
    <col min="5" max="6" width="8.7109375" style="5"/>
    <col min="7" max="7" width="16.42578125" style="5" customWidth="1"/>
    <col min="8" max="8" width="12.28515625" style="5" customWidth="1"/>
    <col min="9" max="16384" width="8.7109375" style="5"/>
  </cols>
  <sheetData>
    <row r="2" spans="2:12" s="82" customFormat="1" ht="25.5" x14ac:dyDescent="0.2">
      <c r="B2" s="69" t="s">
        <v>211</v>
      </c>
      <c r="C2" s="83"/>
      <c r="D2" s="85" t="s">
        <v>189</v>
      </c>
      <c r="E2" s="84"/>
      <c r="F2" s="5"/>
      <c r="G2" s="5"/>
      <c r="H2" s="5"/>
      <c r="I2" s="5"/>
      <c r="J2" s="5"/>
      <c r="K2" s="84"/>
    </row>
    <row r="3" spans="2:12" s="82" customFormat="1" ht="3.75" customHeight="1" x14ac:dyDescent="0.2">
      <c r="B3" s="70"/>
      <c r="C3" s="83"/>
      <c r="D3" s="70"/>
      <c r="E3" s="84"/>
      <c r="F3" s="5"/>
      <c r="G3" s="5"/>
      <c r="H3" s="5"/>
      <c r="I3" s="5"/>
      <c r="J3" s="5"/>
      <c r="K3" s="84"/>
    </row>
    <row r="4" spans="2:12" x14ac:dyDescent="0.2">
      <c r="B4" s="34" t="s">
        <v>20</v>
      </c>
      <c r="C4" s="6"/>
      <c r="D4" s="5" t="s">
        <v>150</v>
      </c>
      <c r="E4" s="7"/>
      <c r="K4" s="7"/>
    </row>
    <row r="5" spans="2:12" x14ac:dyDescent="0.2">
      <c r="B5" s="8" t="s">
        <v>14</v>
      </c>
      <c r="C5" s="86" t="s">
        <v>181</v>
      </c>
      <c r="D5" s="9" t="s">
        <v>149</v>
      </c>
      <c r="E5" s="7"/>
      <c r="K5" s="7"/>
    </row>
    <row r="6" spans="2:12" x14ac:dyDescent="0.2">
      <c r="B6" s="8"/>
      <c r="C6" s="86">
        <v>45170</v>
      </c>
      <c r="D6" s="9"/>
      <c r="E6" s="7"/>
      <c r="K6" s="7"/>
    </row>
    <row r="7" spans="2:12" ht="14.1" customHeight="1" x14ac:dyDescent="0.2">
      <c r="B7" s="71" t="s">
        <v>15</v>
      </c>
      <c r="C7" s="123">
        <v>7.9300799106306521E-3</v>
      </c>
      <c r="D7" s="72" t="s">
        <v>140</v>
      </c>
    </row>
    <row r="8" spans="2:12" s="1" customFormat="1" ht="14.1" customHeight="1" x14ac:dyDescent="0.2">
      <c r="B8" s="79" t="s">
        <v>16</v>
      </c>
      <c r="C8" s="124">
        <v>-4.251943418372868E-2</v>
      </c>
      <c r="D8" s="80" t="s">
        <v>138</v>
      </c>
      <c r="F8" s="5"/>
      <c r="G8" s="5"/>
      <c r="H8" s="5"/>
      <c r="I8" s="5"/>
      <c r="J8" s="5"/>
    </row>
    <row r="9" spans="2:12" ht="14.1" customHeight="1" x14ac:dyDescent="0.2">
      <c r="B9" s="73" t="s">
        <v>17</v>
      </c>
      <c r="C9" s="125">
        <v>-6.7887573196611067E-2</v>
      </c>
      <c r="D9" s="74" t="s">
        <v>115</v>
      </c>
    </row>
    <row r="10" spans="2:12" s="1" customFormat="1" ht="14.1" customHeight="1" x14ac:dyDescent="0.2">
      <c r="B10" s="76" t="s">
        <v>18</v>
      </c>
      <c r="C10" s="124">
        <v>-4.3725281538122612E-3</v>
      </c>
      <c r="D10" s="77" t="s">
        <v>116</v>
      </c>
      <c r="E10" s="14"/>
      <c r="F10" s="5"/>
      <c r="G10" s="5"/>
      <c r="H10" s="5"/>
      <c r="I10" s="5"/>
      <c r="J10" s="5"/>
      <c r="K10" s="14"/>
      <c r="L10" s="78"/>
    </row>
    <row r="11" spans="2:12" ht="14.1" customHeight="1" x14ac:dyDescent="0.2">
      <c r="B11" s="11" t="s">
        <v>19</v>
      </c>
      <c r="C11" s="125">
        <v>6.1776246108253378E-2</v>
      </c>
      <c r="D11" s="58" t="s">
        <v>117</v>
      </c>
    </row>
    <row r="12" spans="2:12" s="1" customFormat="1" x14ac:dyDescent="0.2">
      <c r="B12" s="14"/>
      <c r="C12" s="14"/>
      <c r="F12" s="5"/>
      <c r="G12" s="5"/>
      <c r="H12" s="5"/>
      <c r="I12" s="5"/>
      <c r="J12" s="5"/>
    </row>
    <row r="13" spans="2:12" x14ac:dyDescent="0.2">
      <c r="B13" s="16" t="s">
        <v>147</v>
      </c>
      <c r="D13" s="17" t="s">
        <v>146</v>
      </c>
    </row>
    <row r="14" spans="2:12" x14ac:dyDescent="0.2">
      <c r="B14" s="16" t="s">
        <v>144</v>
      </c>
      <c r="D14" s="17" t="s">
        <v>148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dimension ref="B1:K33"/>
  <sheetViews>
    <sheetView showGridLines="0" tabSelected="1" zoomScale="130" zoomScaleNormal="130" workbookViewId="0">
      <selection activeCell="B6" sqref="B6"/>
    </sheetView>
  </sheetViews>
  <sheetFormatPr defaultColWidth="8.7109375" defaultRowHeight="11.25" x14ac:dyDescent="0.2"/>
  <cols>
    <col min="1" max="1" width="8.7109375" style="5"/>
    <col min="2" max="2" width="41.140625" style="5" customWidth="1"/>
    <col min="3" max="3" width="26.42578125" style="5" customWidth="1"/>
    <col min="4" max="4" width="56.28515625" style="5" customWidth="1"/>
    <col min="5" max="5" width="53.140625" style="5" customWidth="1"/>
    <col min="6" max="7" width="8.7109375" style="5"/>
    <col min="8" max="8" width="19.28515625" style="5" customWidth="1"/>
    <col min="9" max="16384" width="8.7109375" style="5"/>
  </cols>
  <sheetData>
    <row r="1" spans="2:11" ht="30" customHeight="1" x14ac:dyDescent="0.3">
      <c r="B1" s="44"/>
      <c r="C1" s="43"/>
    </row>
    <row r="2" spans="2:11" s="82" customFormat="1" ht="12.75" x14ac:dyDescent="0.2">
      <c r="B2" s="70" t="s">
        <v>210</v>
      </c>
      <c r="D2" s="70" t="s">
        <v>188</v>
      </c>
      <c r="E2" s="84"/>
      <c r="F2" s="84"/>
      <c r="G2" s="84"/>
      <c r="H2" s="84"/>
      <c r="I2" s="84"/>
    </row>
    <row r="3" spans="2:11" s="82" customFormat="1" ht="4.5" customHeight="1" x14ac:dyDescent="0.2">
      <c r="B3" s="70"/>
      <c r="D3" s="83"/>
      <c r="E3" s="70"/>
      <c r="F3" s="84"/>
      <c r="G3" s="84"/>
      <c r="H3" s="84"/>
      <c r="I3" s="84"/>
      <c r="J3" s="84"/>
    </row>
    <row r="4" spans="2:11" ht="9" customHeight="1" x14ac:dyDescent="0.2">
      <c r="B4" s="34" t="s">
        <v>13</v>
      </c>
      <c r="D4" s="5" t="s">
        <v>110</v>
      </c>
      <c r="E4" s="7"/>
      <c r="F4" s="7"/>
      <c r="G4" s="7"/>
      <c r="H4" s="7"/>
      <c r="I4" s="7"/>
    </row>
    <row r="5" spans="2:11" x14ac:dyDescent="0.2">
      <c r="B5" s="15" t="s">
        <v>111</v>
      </c>
      <c r="C5" s="86" t="s">
        <v>181</v>
      </c>
      <c r="D5" s="9" t="s">
        <v>112</v>
      </c>
      <c r="E5" s="7"/>
      <c r="F5" s="1"/>
      <c r="G5" s="1"/>
      <c r="H5" s="1"/>
      <c r="I5" s="1"/>
      <c r="J5" s="1"/>
      <c r="K5" s="1"/>
    </row>
    <row r="6" spans="2:11" x14ac:dyDescent="0.2">
      <c r="B6" s="15"/>
      <c r="C6" s="86">
        <v>45170</v>
      </c>
      <c r="D6" s="9"/>
      <c r="E6" s="7"/>
      <c r="F6" s="1"/>
      <c r="G6" s="1"/>
      <c r="H6" s="1"/>
      <c r="I6" s="1"/>
      <c r="J6" s="1"/>
      <c r="K6" s="1"/>
    </row>
    <row r="7" spans="2:11" ht="14.1" customHeight="1" x14ac:dyDescent="0.2">
      <c r="B7" s="71" t="s">
        <v>21</v>
      </c>
      <c r="C7" s="126">
        <f>SUM(C8:C27)</f>
        <v>6223.3524120000011</v>
      </c>
      <c r="D7" s="48" t="s">
        <v>141</v>
      </c>
      <c r="F7" s="1"/>
      <c r="G7" s="1"/>
      <c r="H7" s="1"/>
      <c r="I7" s="1"/>
      <c r="J7" s="1"/>
      <c r="K7" s="1"/>
    </row>
    <row r="8" spans="2:11" s="1" customFormat="1" ht="14.1" customHeight="1" x14ac:dyDescent="0.2">
      <c r="B8" s="79" t="s">
        <v>71</v>
      </c>
      <c r="C8" s="89">
        <v>97.525454999999994</v>
      </c>
      <c r="D8" s="81" t="s">
        <v>90</v>
      </c>
    </row>
    <row r="9" spans="2:11" ht="14.1" customHeight="1" x14ac:dyDescent="0.2">
      <c r="B9" s="75" t="s">
        <v>72</v>
      </c>
      <c r="C9" s="88">
        <v>82.795293000000001</v>
      </c>
      <c r="D9" s="42" t="s">
        <v>91</v>
      </c>
      <c r="F9" s="1"/>
      <c r="G9" s="1"/>
      <c r="H9" s="1"/>
      <c r="I9" s="1"/>
      <c r="J9" s="1"/>
      <c r="K9" s="1"/>
    </row>
    <row r="10" spans="2:11" s="1" customFormat="1" ht="14.1" customHeight="1" x14ac:dyDescent="0.2">
      <c r="B10" s="79" t="s">
        <v>73</v>
      </c>
      <c r="C10" s="89">
        <v>46.318570000000001</v>
      </c>
      <c r="D10" s="81" t="s">
        <v>92</v>
      </c>
    </row>
    <row r="11" spans="2:11" ht="14.1" customHeight="1" x14ac:dyDescent="0.2">
      <c r="B11" s="75" t="s">
        <v>222</v>
      </c>
      <c r="C11" s="88">
        <v>389.95540099999999</v>
      </c>
      <c r="D11" s="42" t="s">
        <v>93</v>
      </c>
      <c r="F11" s="1"/>
      <c r="G11" s="1"/>
      <c r="H11" s="1"/>
      <c r="I11" s="1"/>
      <c r="J11" s="1"/>
      <c r="K11" s="1"/>
    </row>
    <row r="12" spans="2:11" s="1" customFormat="1" ht="14.1" customHeight="1" x14ac:dyDescent="0.2">
      <c r="B12" s="79" t="s">
        <v>74</v>
      </c>
      <c r="C12" s="89">
        <v>66.023970000000006</v>
      </c>
      <c r="D12" s="81" t="s">
        <v>94</v>
      </c>
    </row>
    <row r="13" spans="2:11" ht="14.1" customHeight="1" x14ac:dyDescent="0.2">
      <c r="B13" s="75" t="s">
        <v>75</v>
      </c>
      <c r="C13" s="88">
        <v>361.49259599999999</v>
      </c>
      <c r="D13" s="42" t="s">
        <v>95</v>
      </c>
      <c r="F13" s="1"/>
      <c r="G13" s="1"/>
      <c r="H13" s="1"/>
      <c r="I13" s="1"/>
      <c r="J13" s="1"/>
      <c r="K13" s="1"/>
    </row>
    <row r="14" spans="2:11" s="1" customFormat="1" ht="14.1" customHeight="1" x14ac:dyDescent="0.2">
      <c r="B14" s="79" t="s">
        <v>76</v>
      </c>
      <c r="C14" s="89">
        <v>666.82019400000001</v>
      </c>
      <c r="D14" s="81" t="s">
        <v>96</v>
      </c>
    </row>
    <row r="15" spans="2:11" ht="14.1" customHeight="1" x14ac:dyDescent="0.2">
      <c r="B15" s="75" t="s">
        <v>77</v>
      </c>
      <c r="C15" s="88">
        <v>0.173847</v>
      </c>
      <c r="D15" s="42" t="s">
        <v>97</v>
      </c>
      <c r="F15" s="1"/>
      <c r="G15" s="1"/>
      <c r="H15" s="1"/>
      <c r="I15" s="1"/>
      <c r="J15" s="1"/>
      <c r="K15" s="1"/>
    </row>
    <row r="16" spans="2:11" s="1" customFormat="1" ht="14.1" customHeight="1" x14ac:dyDescent="0.2">
      <c r="B16" s="79" t="s">
        <v>78</v>
      </c>
      <c r="C16" s="89">
        <v>10.085487000000001</v>
      </c>
      <c r="D16" s="81" t="s">
        <v>98</v>
      </c>
    </row>
    <row r="17" spans="2:11" ht="14.1" customHeight="1" x14ac:dyDescent="0.2">
      <c r="B17" s="75" t="s">
        <v>79</v>
      </c>
      <c r="C17" s="88">
        <v>234.19098099999999</v>
      </c>
      <c r="D17" s="42" t="s">
        <v>99</v>
      </c>
      <c r="F17" s="1"/>
      <c r="G17" s="1"/>
      <c r="H17" s="1"/>
      <c r="I17" s="1"/>
      <c r="J17" s="1"/>
      <c r="K17" s="1"/>
    </row>
    <row r="18" spans="2:11" s="1" customFormat="1" ht="14.1" customHeight="1" x14ac:dyDescent="0.2">
      <c r="B18" s="79" t="s">
        <v>80</v>
      </c>
      <c r="C18" s="89">
        <v>21.229258999999999</v>
      </c>
      <c r="D18" s="81" t="s">
        <v>100</v>
      </c>
    </row>
    <row r="19" spans="2:11" ht="14.1" customHeight="1" x14ac:dyDescent="0.2">
      <c r="B19" s="75" t="s">
        <v>81</v>
      </c>
      <c r="C19" s="88">
        <v>0.36883899999999997</v>
      </c>
      <c r="D19" s="42" t="s">
        <v>101</v>
      </c>
    </row>
    <row r="20" spans="2:11" s="1" customFormat="1" ht="14.1" customHeight="1" x14ac:dyDescent="0.2">
      <c r="B20" s="79" t="s">
        <v>82</v>
      </c>
      <c r="C20" s="89">
        <v>69.745896999999999</v>
      </c>
      <c r="D20" s="81" t="s">
        <v>102</v>
      </c>
    </row>
    <row r="21" spans="2:11" ht="14.1" customHeight="1" x14ac:dyDescent="0.2">
      <c r="B21" s="75" t="s">
        <v>83</v>
      </c>
      <c r="C21" s="88">
        <v>2099.5607690000002</v>
      </c>
      <c r="D21" s="42" t="s">
        <v>103</v>
      </c>
    </row>
    <row r="22" spans="2:11" s="1" customFormat="1" ht="14.1" customHeight="1" x14ac:dyDescent="0.2">
      <c r="B22" s="79" t="s">
        <v>84</v>
      </c>
      <c r="C22" s="89">
        <v>1629.3015829999999</v>
      </c>
      <c r="D22" s="81" t="s">
        <v>104</v>
      </c>
    </row>
    <row r="23" spans="2:11" ht="14.1" customHeight="1" x14ac:dyDescent="0.2">
      <c r="B23" s="75" t="s">
        <v>85</v>
      </c>
      <c r="C23" s="88">
        <v>240.833842</v>
      </c>
      <c r="D23" s="42" t="s">
        <v>105</v>
      </c>
    </row>
    <row r="24" spans="2:11" s="1" customFormat="1" ht="14.1" customHeight="1" x14ac:dyDescent="0.2">
      <c r="B24" s="79" t="s">
        <v>86</v>
      </c>
      <c r="C24" s="89">
        <v>92.183278999999999</v>
      </c>
      <c r="D24" s="81" t="s">
        <v>106</v>
      </c>
    </row>
    <row r="25" spans="2:11" ht="14.1" customHeight="1" x14ac:dyDescent="0.2">
      <c r="B25" s="75" t="s">
        <v>87</v>
      </c>
      <c r="C25" s="88">
        <v>5.7649679999999996</v>
      </c>
      <c r="D25" s="42" t="s">
        <v>107</v>
      </c>
    </row>
    <row r="26" spans="2:11" s="1" customFormat="1" ht="14.1" customHeight="1" x14ac:dyDescent="0.2">
      <c r="B26" s="79" t="s">
        <v>88</v>
      </c>
      <c r="C26" s="89">
        <v>104.315225</v>
      </c>
      <c r="D26" s="81" t="s">
        <v>108</v>
      </c>
    </row>
    <row r="27" spans="2:11" ht="14.1" customHeight="1" x14ac:dyDescent="0.2">
      <c r="B27" s="75" t="s">
        <v>89</v>
      </c>
      <c r="C27" s="88">
        <v>4.666957</v>
      </c>
      <c r="D27" s="42" t="s">
        <v>109</v>
      </c>
    </row>
    <row r="29" spans="2:11" x14ac:dyDescent="0.2">
      <c r="B29" s="16" t="s">
        <v>147</v>
      </c>
      <c r="D29" s="17" t="s">
        <v>146</v>
      </c>
    </row>
    <row r="30" spans="2:11" x14ac:dyDescent="0.2">
      <c r="B30" s="16" t="s">
        <v>144</v>
      </c>
      <c r="D30" s="17" t="s">
        <v>148</v>
      </c>
    </row>
    <row r="31" spans="2:11" x14ac:dyDescent="0.2">
      <c r="D31" s="52"/>
    </row>
    <row r="32" spans="2:11" x14ac:dyDescent="0.2">
      <c r="D32" s="51"/>
    </row>
    <row r="33" spans="4:4" x14ac:dyDescent="0.2">
      <c r="D33" s="51"/>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dimension ref="B2:G30"/>
  <sheetViews>
    <sheetView showGridLines="0" zoomScaleNormal="100" workbookViewId="0"/>
  </sheetViews>
  <sheetFormatPr defaultColWidth="8.7109375" defaultRowHeight="11.25" x14ac:dyDescent="0.2"/>
  <cols>
    <col min="1" max="1" width="8.7109375" style="5"/>
    <col min="2" max="2" width="57.85546875" style="5" customWidth="1"/>
    <col min="3" max="3" width="15.5703125" style="5" customWidth="1"/>
    <col min="4" max="4" width="54.7109375" style="5" customWidth="1"/>
    <col min="5" max="5" width="60.5703125" style="5" bestFit="1" customWidth="1"/>
    <col min="6" max="16384" width="8.7109375" style="5"/>
  </cols>
  <sheetData>
    <row r="2" spans="2:7" s="82" customFormat="1" ht="13.5" customHeight="1" x14ac:dyDescent="0.2">
      <c r="B2" s="70" t="s">
        <v>209</v>
      </c>
      <c r="C2" s="83"/>
      <c r="D2" s="70" t="s">
        <v>187</v>
      </c>
      <c r="E2" s="84"/>
      <c r="F2" s="5"/>
    </row>
    <row r="3" spans="2:7" s="82" customFormat="1" ht="6" customHeight="1" x14ac:dyDescent="0.2">
      <c r="B3" s="70"/>
      <c r="D3" s="83"/>
      <c r="E3" s="70"/>
      <c r="F3" s="84"/>
      <c r="G3" s="5"/>
    </row>
    <row r="4" spans="2:7" x14ac:dyDescent="0.2">
      <c r="B4" s="34" t="s">
        <v>13</v>
      </c>
      <c r="D4" s="5" t="s">
        <v>110</v>
      </c>
      <c r="E4" s="7"/>
    </row>
    <row r="5" spans="2:7" x14ac:dyDescent="0.2">
      <c r="B5" s="39" t="s">
        <v>111</v>
      </c>
      <c r="C5" s="86" t="s">
        <v>181</v>
      </c>
      <c r="D5" s="9" t="s">
        <v>112</v>
      </c>
      <c r="E5" s="7"/>
    </row>
    <row r="6" spans="2:7" x14ac:dyDescent="0.2">
      <c r="B6" s="39"/>
      <c r="C6" s="86">
        <v>45170</v>
      </c>
      <c r="D6" s="9"/>
      <c r="E6" s="7"/>
    </row>
    <row r="7" spans="2:7" ht="14.1" customHeight="1" x14ac:dyDescent="0.2">
      <c r="B7" s="71" t="s">
        <v>21</v>
      </c>
      <c r="C7" s="126">
        <f>SUM(C8:C27)</f>
        <v>4420.6105660000012</v>
      </c>
      <c r="D7" s="48" t="s">
        <v>141</v>
      </c>
    </row>
    <row r="8" spans="2:7" ht="14.1" customHeight="1" x14ac:dyDescent="0.2">
      <c r="B8" s="79" t="s">
        <v>71</v>
      </c>
      <c r="C8" s="89">
        <v>54.453330000000001</v>
      </c>
      <c r="D8" s="81" t="s">
        <v>90</v>
      </c>
    </row>
    <row r="9" spans="2:7" ht="14.1" customHeight="1" x14ac:dyDescent="0.2">
      <c r="B9" s="75" t="s">
        <v>72</v>
      </c>
      <c r="C9" s="88">
        <v>317.53459099999998</v>
      </c>
      <c r="D9" s="42" t="s">
        <v>91</v>
      </c>
    </row>
    <row r="10" spans="2:7" ht="14.1" customHeight="1" x14ac:dyDescent="0.2">
      <c r="B10" s="79" t="s">
        <v>73</v>
      </c>
      <c r="C10" s="89">
        <v>3.4016860000000002</v>
      </c>
      <c r="D10" s="81" t="s">
        <v>92</v>
      </c>
      <c r="E10" s="7"/>
    </row>
    <row r="11" spans="2:7" ht="14.1" customHeight="1" x14ac:dyDescent="0.2">
      <c r="B11" s="75" t="s">
        <v>222</v>
      </c>
      <c r="C11" s="88">
        <v>87.170834999999997</v>
      </c>
      <c r="D11" s="42" t="s">
        <v>93</v>
      </c>
    </row>
    <row r="12" spans="2:7" ht="14.1" customHeight="1" x14ac:dyDescent="0.2">
      <c r="B12" s="79" t="s">
        <v>74</v>
      </c>
      <c r="C12" s="89">
        <v>21.525369000000001</v>
      </c>
      <c r="D12" s="81" t="s">
        <v>94</v>
      </c>
    </row>
    <row r="13" spans="2:7" ht="14.1" customHeight="1" x14ac:dyDescent="0.2">
      <c r="B13" s="75" t="s">
        <v>75</v>
      </c>
      <c r="C13" s="88">
        <v>382.61062800000002</v>
      </c>
      <c r="D13" s="42" t="s">
        <v>95</v>
      </c>
    </row>
    <row r="14" spans="2:7" ht="14.1" customHeight="1" x14ac:dyDescent="0.2">
      <c r="B14" s="79" t="s">
        <v>76</v>
      </c>
      <c r="C14" s="89">
        <v>143.84361100000001</v>
      </c>
      <c r="D14" s="81" t="s">
        <v>96</v>
      </c>
    </row>
    <row r="15" spans="2:7" ht="14.1" customHeight="1" x14ac:dyDescent="0.2">
      <c r="B15" s="75" t="s">
        <v>77</v>
      </c>
      <c r="C15" s="88">
        <v>10.966298</v>
      </c>
      <c r="D15" s="42" t="s">
        <v>97</v>
      </c>
    </row>
    <row r="16" spans="2:7" ht="14.1" customHeight="1" x14ac:dyDescent="0.2">
      <c r="B16" s="79" t="s">
        <v>78</v>
      </c>
      <c r="C16" s="89">
        <v>23.409921000000001</v>
      </c>
      <c r="D16" s="81" t="s">
        <v>98</v>
      </c>
    </row>
    <row r="17" spans="2:4" ht="14.1" customHeight="1" x14ac:dyDescent="0.2">
      <c r="B17" s="75" t="s">
        <v>79</v>
      </c>
      <c r="C17" s="88">
        <v>23.467793</v>
      </c>
      <c r="D17" s="42" t="s">
        <v>99</v>
      </c>
    </row>
    <row r="18" spans="2:4" ht="14.1" customHeight="1" x14ac:dyDescent="0.2">
      <c r="B18" s="79" t="s">
        <v>80</v>
      </c>
      <c r="C18" s="89">
        <v>318.299352</v>
      </c>
      <c r="D18" s="81" t="s">
        <v>100</v>
      </c>
    </row>
    <row r="19" spans="2:4" ht="14.1" customHeight="1" x14ac:dyDescent="0.2">
      <c r="B19" s="75" t="s">
        <v>81</v>
      </c>
      <c r="C19" s="88">
        <v>102.744319</v>
      </c>
      <c r="D19" s="42" t="s">
        <v>101</v>
      </c>
    </row>
    <row r="20" spans="2:4" ht="14.1" customHeight="1" x14ac:dyDescent="0.2">
      <c r="B20" s="79" t="s">
        <v>82</v>
      </c>
      <c r="C20" s="89">
        <v>20.917313</v>
      </c>
      <c r="D20" s="81" t="s">
        <v>102</v>
      </c>
    </row>
    <row r="21" spans="2:4" ht="14.1" customHeight="1" x14ac:dyDescent="0.2">
      <c r="B21" s="75" t="s">
        <v>83</v>
      </c>
      <c r="C21" s="88">
        <v>402.46815700000002</v>
      </c>
      <c r="D21" s="42" t="s">
        <v>103</v>
      </c>
    </row>
    <row r="22" spans="2:4" ht="14.1" customHeight="1" x14ac:dyDescent="0.2">
      <c r="B22" s="79" t="s">
        <v>84</v>
      </c>
      <c r="C22" s="89">
        <v>250.70885200000001</v>
      </c>
      <c r="D22" s="81" t="s">
        <v>104</v>
      </c>
    </row>
    <row r="23" spans="2:4" ht="14.1" customHeight="1" x14ac:dyDescent="0.2">
      <c r="B23" s="75" t="s">
        <v>85</v>
      </c>
      <c r="C23" s="88">
        <v>1166.4935190000001</v>
      </c>
      <c r="D23" s="42" t="s">
        <v>105</v>
      </c>
    </row>
    <row r="24" spans="2:4" ht="14.1" customHeight="1" x14ac:dyDescent="0.2">
      <c r="B24" s="79" t="s">
        <v>86</v>
      </c>
      <c r="C24" s="89">
        <v>915.68127100000004</v>
      </c>
      <c r="D24" s="81" t="s">
        <v>106</v>
      </c>
    </row>
    <row r="25" spans="2:4" ht="14.1" customHeight="1" x14ac:dyDescent="0.2">
      <c r="B25" s="75" t="s">
        <v>87</v>
      </c>
      <c r="C25" s="88">
        <v>66.092730000000003</v>
      </c>
      <c r="D25" s="42" t="s">
        <v>107</v>
      </c>
    </row>
    <row r="26" spans="2:4" ht="14.1" customHeight="1" x14ac:dyDescent="0.2">
      <c r="B26" s="79" t="s">
        <v>88</v>
      </c>
      <c r="C26" s="89">
        <v>98.559945999999997</v>
      </c>
      <c r="D26" s="81" t="s">
        <v>108</v>
      </c>
    </row>
    <row r="27" spans="2:4" ht="14.1" customHeight="1" x14ac:dyDescent="0.2">
      <c r="B27" s="75" t="s">
        <v>89</v>
      </c>
      <c r="C27" s="88">
        <v>10.261044999999999</v>
      </c>
      <c r="D27" s="42" t="s">
        <v>109</v>
      </c>
    </row>
    <row r="29" spans="2:4" x14ac:dyDescent="0.2">
      <c r="B29" s="16" t="s">
        <v>147</v>
      </c>
      <c r="D29" s="17" t="s">
        <v>146</v>
      </c>
    </row>
    <row r="30" spans="2:4" x14ac:dyDescent="0.2">
      <c r="B30" s="16" t="s">
        <v>144</v>
      </c>
      <c r="D30" s="17" t="s">
        <v>148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dimension ref="B2:J35"/>
  <sheetViews>
    <sheetView showGridLines="0" topLeftCell="A6" zoomScale="145" zoomScaleNormal="145" workbookViewId="0"/>
  </sheetViews>
  <sheetFormatPr defaultColWidth="8.7109375" defaultRowHeight="11.25" x14ac:dyDescent="0.2"/>
  <cols>
    <col min="1" max="1" width="8.7109375" style="5"/>
    <col min="2" max="2" width="56.7109375" style="5" customWidth="1"/>
    <col min="3" max="3" width="14" style="5" customWidth="1"/>
    <col min="4" max="4" width="50" style="5" customWidth="1"/>
    <col min="5" max="5" width="42.5703125" style="5" bestFit="1" customWidth="1"/>
    <col min="6" max="6" width="39" style="5" customWidth="1"/>
    <col min="7" max="7" width="18" style="5" customWidth="1"/>
    <col min="8" max="8" width="16.5703125" style="5" customWidth="1"/>
    <col min="9" max="16384" width="8.7109375" style="5"/>
  </cols>
  <sheetData>
    <row r="2" spans="2:9" s="82" customFormat="1" ht="12.75" x14ac:dyDescent="0.2">
      <c r="B2" s="70" t="s">
        <v>208</v>
      </c>
      <c r="C2" s="83"/>
      <c r="D2" s="70" t="s">
        <v>186</v>
      </c>
      <c r="E2" s="5"/>
      <c r="F2" s="5"/>
      <c r="G2" s="5"/>
      <c r="H2" s="5"/>
    </row>
    <row r="3" spans="2:9" s="82" customFormat="1" ht="3.75" customHeight="1" x14ac:dyDescent="0.2">
      <c r="B3" s="70"/>
      <c r="C3" s="83"/>
      <c r="D3" s="70"/>
      <c r="E3" s="5"/>
      <c r="F3" s="5"/>
      <c r="G3" s="5"/>
      <c r="H3" s="5"/>
    </row>
    <row r="4" spans="2:9" x14ac:dyDescent="0.2">
      <c r="B4" s="34" t="s">
        <v>13</v>
      </c>
      <c r="C4" s="6"/>
      <c r="D4" s="5" t="s">
        <v>110</v>
      </c>
    </row>
    <row r="5" spans="2:9" ht="15" x14ac:dyDescent="0.25">
      <c r="B5" s="39" t="s">
        <v>111</v>
      </c>
      <c r="C5" s="86" t="s">
        <v>181</v>
      </c>
      <c r="D5" s="9" t="s">
        <v>112</v>
      </c>
      <c r="E5"/>
      <c r="F5"/>
      <c r="G5"/>
      <c r="H5"/>
      <c r="I5"/>
    </row>
    <row r="6" spans="2:9" ht="15" x14ac:dyDescent="0.25">
      <c r="B6" s="39"/>
      <c r="C6" s="86">
        <v>45170</v>
      </c>
      <c r="D6" s="9"/>
      <c r="E6"/>
      <c r="F6"/>
      <c r="G6"/>
      <c r="H6"/>
      <c r="I6"/>
    </row>
    <row r="7" spans="2:9" ht="14.1" customHeight="1" x14ac:dyDescent="0.25">
      <c r="B7" s="71" t="s">
        <v>21</v>
      </c>
      <c r="C7" s="90">
        <f>SUM(C8:C27)</f>
        <v>11058.815002999996</v>
      </c>
      <c r="D7" s="48" t="s">
        <v>141</v>
      </c>
      <c r="E7"/>
      <c r="F7"/>
      <c r="G7"/>
      <c r="H7"/>
      <c r="I7"/>
    </row>
    <row r="8" spans="2:9" ht="14.1" customHeight="1" x14ac:dyDescent="0.25">
      <c r="B8" s="79" t="s">
        <v>71</v>
      </c>
      <c r="C8" s="12">
        <v>254.44204500000001</v>
      </c>
      <c r="D8" s="81" t="s">
        <v>90</v>
      </c>
      <c r="E8"/>
      <c r="F8"/>
      <c r="G8"/>
      <c r="H8"/>
      <c r="I8"/>
    </row>
    <row r="9" spans="2:9" ht="14.1" customHeight="1" x14ac:dyDescent="0.25">
      <c r="B9" s="75" t="s">
        <v>72</v>
      </c>
      <c r="C9" s="75">
        <v>231.88275400000001</v>
      </c>
      <c r="D9" s="42" t="s">
        <v>91</v>
      </c>
      <c r="E9"/>
      <c r="F9"/>
      <c r="G9"/>
      <c r="H9"/>
      <c r="I9"/>
    </row>
    <row r="10" spans="2:9" ht="14.1" customHeight="1" x14ac:dyDescent="0.25">
      <c r="B10" s="79" t="s">
        <v>73</v>
      </c>
      <c r="C10" s="12">
        <v>37.789924999999997</v>
      </c>
      <c r="D10" s="81" t="s">
        <v>92</v>
      </c>
      <c r="E10"/>
      <c r="F10"/>
      <c r="G10"/>
      <c r="H10"/>
      <c r="I10"/>
    </row>
    <row r="11" spans="2:9" ht="14.1" customHeight="1" x14ac:dyDescent="0.25">
      <c r="B11" s="75" t="s">
        <v>222</v>
      </c>
      <c r="C11" s="75">
        <v>240.94744</v>
      </c>
      <c r="D11" s="42" t="s">
        <v>93</v>
      </c>
      <c r="E11"/>
      <c r="F11"/>
      <c r="G11"/>
      <c r="H11"/>
      <c r="I11"/>
    </row>
    <row r="12" spans="2:9" ht="14.1" customHeight="1" x14ac:dyDescent="0.25">
      <c r="B12" s="79" t="s">
        <v>74</v>
      </c>
      <c r="C12" s="12">
        <v>401.27770800000002</v>
      </c>
      <c r="D12" s="81" t="s">
        <v>94</v>
      </c>
      <c r="E12"/>
      <c r="F12"/>
      <c r="G12"/>
      <c r="H12"/>
      <c r="I12"/>
    </row>
    <row r="13" spans="2:9" ht="14.1" customHeight="1" x14ac:dyDescent="0.25">
      <c r="B13" s="75" t="s">
        <v>75</v>
      </c>
      <c r="C13" s="75">
        <v>843.81701199999998</v>
      </c>
      <c r="D13" s="42" t="s">
        <v>95</v>
      </c>
      <c r="E13"/>
      <c r="F13"/>
      <c r="G13"/>
      <c r="H13"/>
      <c r="I13"/>
    </row>
    <row r="14" spans="2:9" ht="14.1" customHeight="1" x14ac:dyDescent="0.25">
      <c r="B14" s="79" t="s">
        <v>76</v>
      </c>
      <c r="C14" s="12">
        <v>473.99821700000001</v>
      </c>
      <c r="D14" s="81" t="s">
        <v>96</v>
      </c>
      <c r="E14"/>
      <c r="F14"/>
      <c r="G14"/>
      <c r="H14"/>
      <c r="I14"/>
    </row>
    <row r="15" spans="2:9" ht="14.1" customHeight="1" x14ac:dyDescent="0.25">
      <c r="B15" s="75" t="s">
        <v>77</v>
      </c>
      <c r="C15" s="75">
        <v>12.577213</v>
      </c>
      <c r="D15" s="42" t="s">
        <v>97</v>
      </c>
      <c r="E15"/>
      <c r="F15"/>
      <c r="G15"/>
      <c r="H15"/>
      <c r="I15"/>
    </row>
    <row r="16" spans="2:9" ht="14.1" customHeight="1" x14ac:dyDescent="0.25">
      <c r="B16" s="79" t="s">
        <v>78</v>
      </c>
      <c r="C16" s="12">
        <v>14.371017999999999</v>
      </c>
      <c r="D16" s="81" t="s">
        <v>98</v>
      </c>
      <c r="E16"/>
      <c r="F16"/>
      <c r="G16"/>
      <c r="H16"/>
      <c r="I16"/>
    </row>
    <row r="17" spans="2:10" ht="14.1" customHeight="1" x14ac:dyDescent="0.25">
      <c r="B17" s="75" t="s">
        <v>79</v>
      </c>
      <c r="C17" s="75">
        <v>89.643871000000004</v>
      </c>
      <c r="D17" s="42" t="s">
        <v>99</v>
      </c>
      <c r="E17"/>
      <c r="F17"/>
      <c r="G17"/>
      <c r="H17"/>
      <c r="I17"/>
    </row>
    <row r="18" spans="2:10" ht="14.1" customHeight="1" x14ac:dyDescent="0.25">
      <c r="B18" s="79" t="s">
        <v>80</v>
      </c>
      <c r="C18" s="12">
        <v>59.720235000000002</v>
      </c>
      <c r="D18" s="81" t="s">
        <v>100</v>
      </c>
      <c r="E18"/>
      <c r="F18"/>
      <c r="G18"/>
      <c r="H18"/>
      <c r="I18"/>
    </row>
    <row r="19" spans="2:10" ht="14.1" customHeight="1" x14ac:dyDescent="0.25">
      <c r="B19" s="75" t="s">
        <v>81</v>
      </c>
      <c r="C19" s="75">
        <v>8.2170539999999992</v>
      </c>
      <c r="D19" s="42" t="s">
        <v>101</v>
      </c>
      <c r="E19"/>
      <c r="F19"/>
      <c r="G19"/>
      <c r="H19"/>
      <c r="I19"/>
    </row>
    <row r="20" spans="2:10" ht="14.1" customHeight="1" x14ac:dyDescent="0.25">
      <c r="B20" s="79" t="s">
        <v>82</v>
      </c>
      <c r="C20" s="12">
        <v>91.593337000000005</v>
      </c>
      <c r="D20" s="81" t="s">
        <v>102</v>
      </c>
      <c r="E20"/>
      <c r="F20"/>
      <c r="G20"/>
      <c r="H20"/>
      <c r="I20"/>
    </row>
    <row r="21" spans="2:10" ht="14.1" customHeight="1" x14ac:dyDescent="0.25">
      <c r="B21" s="75" t="s">
        <v>83</v>
      </c>
      <c r="C21" s="75">
        <v>679.46940199999995</v>
      </c>
      <c r="D21" s="42" t="s">
        <v>103</v>
      </c>
      <c r="E21"/>
      <c r="F21"/>
      <c r="G21"/>
      <c r="H21"/>
      <c r="I21"/>
    </row>
    <row r="22" spans="2:10" ht="14.1" customHeight="1" x14ac:dyDescent="0.25">
      <c r="B22" s="79" t="s">
        <v>84</v>
      </c>
      <c r="C22" s="12">
        <v>1732.959505</v>
      </c>
      <c r="D22" s="81" t="s">
        <v>104</v>
      </c>
      <c r="E22"/>
      <c r="F22"/>
      <c r="G22"/>
      <c r="H22"/>
      <c r="I22"/>
    </row>
    <row r="23" spans="2:10" ht="14.1" customHeight="1" x14ac:dyDescent="0.25">
      <c r="B23" s="75" t="s">
        <v>85</v>
      </c>
      <c r="C23" s="75">
        <v>2206.0906030000001</v>
      </c>
      <c r="D23" s="42" t="s">
        <v>105</v>
      </c>
      <c r="E23"/>
      <c r="F23"/>
      <c r="G23"/>
      <c r="H23"/>
      <c r="I23"/>
    </row>
    <row r="24" spans="2:10" ht="14.1" customHeight="1" x14ac:dyDescent="0.25">
      <c r="B24" s="79" t="s">
        <v>86</v>
      </c>
      <c r="C24" s="12">
        <v>3336.7177099999999</v>
      </c>
      <c r="D24" s="81" t="s">
        <v>106</v>
      </c>
      <c r="E24"/>
      <c r="F24"/>
      <c r="G24"/>
      <c r="H24"/>
      <c r="I24"/>
    </row>
    <row r="25" spans="2:10" ht="14.1" customHeight="1" x14ac:dyDescent="0.25">
      <c r="B25" s="75" t="s">
        <v>87</v>
      </c>
      <c r="C25" s="75">
        <v>257.88327800000002</v>
      </c>
      <c r="D25" s="42" t="s">
        <v>107</v>
      </c>
      <c r="E25"/>
      <c r="F25"/>
      <c r="G25"/>
      <c r="H25"/>
      <c r="I25"/>
    </row>
    <row r="26" spans="2:10" ht="14.1" customHeight="1" x14ac:dyDescent="0.25">
      <c r="B26" s="79" t="s">
        <v>88</v>
      </c>
      <c r="C26" s="12">
        <v>79.995136000000002</v>
      </c>
      <c r="D26" s="81" t="s">
        <v>108</v>
      </c>
      <c r="E26"/>
      <c r="F26"/>
      <c r="G26"/>
      <c r="H26"/>
      <c r="I26"/>
    </row>
    <row r="27" spans="2:10" ht="14.1" customHeight="1" x14ac:dyDescent="0.25">
      <c r="B27" s="75" t="s">
        <v>89</v>
      </c>
      <c r="C27" s="75">
        <v>5.4215400000000002</v>
      </c>
      <c r="D27" s="42" t="s">
        <v>109</v>
      </c>
      <c r="E27"/>
      <c r="F27"/>
      <c r="G27"/>
      <c r="H27"/>
      <c r="I27"/>
    </row>
    <row r="28" spans="2:10" ht="8.25" customHeight="1" x14ac:dyDescent="0.25">
      <c r="E28"/>
      <c r="F28"/>
      <c r="G28"/>
      <c r="H28"/>
      <c r="I28"/>
    </row>
    <row r="29" spans="2:10" ht="15" x14ac:dyDescent="0.25">
      <c r="B29" s="16" t="s">
        <v>147</v>
      </c>
      <c r="D29" s="17" t="s">
        <v>146</v>
      </c>
      <c r="E29"/>
      <c r="F29"/>
      <c r="G29"/>
      <c r="H29"/>
      <c r="I29"/>
    </row>
    <row r="30" spans="2:10" ht="15" x14ac:dyDescent="0.25">
      <c r="B30" s="16" t="s">
        <v>144</v>
      </c>
      <c r="D30" s="17" t="s">
        <v>148</v>
      </c>
      <c r="E30"/>
      <c r="F30"/>
      <c r="G30"/>
      <c r="H30"/>
      <c r="I30"/>
    </row>
    <row r="31" spans="2:10" ht="15" x14ac:dyDescent="0.25">
      <c r="F31"/>
      <c r="G31"/>
      <c r="H31"/>
      <c r="I31"/>
      <c r="J31"/>
    </row>
    <row r="32" spans="2:10" ht="15" x14ac:dyDescent="0.25">
      <c r="D32" s="50"/>
      <c r="F32"/>
      <c r="G32"/>
      <c r="H32"/>
      <c r="I32"/>
      <c r="J32"/>
    </row>
    <row r="33" spans="6:10" ht="15" x14ac:dyDescent="0.25">
      <c r="F33"/>
      <c r="G33"/>
      <c r="H33"/>
      <c r="I33"/>
      <c r="J33"/>
    </row>
    <row r="34" spans="6:10" ht="15" x14ac:dyDescent="0.25">
      <c r="F34"/>
      <c r="G34"/>
      <c r="H34"/>
      <c r="I34"/>
      <c r="J34"/>
    </row>
    <row r="35" spans="6:10" ht="15" x14ac:dyDescent="0.25">
      <c r="F35"/>
      <c r="G35"/>
      <c r="H35"/>
      <c r="I35"/>
      <c r="J3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dimension ref="A2:E20"/>
  <sheetViews>
    <sheetView showGridLines="0" topLeftCell="A2" zoomScaleNormal="100" workbookViewId="0"/>
  </sheetViews>
  <sheetFormatPr defaultColWidth="8.7109375" defaultRowHeight="11.25" x14ac:dyDescent="0.2"/>
  <cols>
    <col min="1" max="1" width="15.5703125" style="5" customWidth="1"/>
    <col min="2" max="2" width="28.85546875" style="5" customWidth="1"/>
    <col min="3" max="3" width="38.7109375" style="5" customWidth="1"/>
    <col min="4" max="4" width="42.28515625" style="5" customWidth="1"/>
    <col min="5" max="5" width="50.7109375" style="5" customWidth="1"/>
    <col min="6" max="16384" width="8.7109375" style="5"/>
  </cols>
  <sheetData>
    <row r="2" spans="1:5" s="82" customFormat="1" ht="24.75" customHeight="1" x14ac:dyDescent="0.2">
      <c r="B2" s="132" t="s">
        <v>207</v>
      </c>
      <c r="C2" s="132"/>
      <c r="D2" s="85" t="s">
        <v>185</v>
      </c>
      <c r="E2" s="84"/>
    </row>
    <row r="3" spans="1:5" ht="16.5" customHeight="1" x14ac:dyDescent="0.2">
      <c r="B3" s="34" t="s">
        <v>13</v>
      </c>
      <c r="C3" s="61"/>
      <c r="D3" s="5" t="s">
        <v>110</v>
      </c>
      <c r="E3" s="7"/>
    </row>
    <row r="4" spans="1:5" x14ac:dyDescent="0.2">
      <c r="B4" s="39" t="s">
        <v>33</v>
      </c>
      <c r="C4" s="86" t="s">
        <v>181</v>
      </c>
      <c r="D4" s="9" t="s">
        <v>113</v>
      </c>
      <c r="E4" s="7"/>
    </row>
    <row r="5" spans="1:5" x14ac:dyDescent="0.2">
      <c r="B5" s="39"/>
      <c r="C5" s="86">
        <v>45170</v>
      </c>
      <c r="D5" s="36"/>
      <c r="E5" s="7"/>
    </row>
    <row r="6" spans="1:5" ht="14.1" customHeight="1" x14ac:dyDescent="0.2">
      <c r="B6" s="10" t="s">
        <v>21</v>
      </c>
      <c r="C6" s="127">
        <f>SUM(C7:C17)</f>
        <v>6223.3524120000002</v>
      </c>
      <c r="D6" s="45" t="s">
        <v>141</v>
      </c>
    </row>
    <row r="7" spans="1:5" ht="14.1" customHeight="1" x14ac:dyDescent="0.25">
      <c r="A7" s="49"/>
      <c r="B7" s="11" t="s">
        <v>67</v>
      </c>
      <c r="C7" s="128">
        <v>1996.0477579999999</v>
      </c>
      <c r="D7" s="64" t="s">
        <v>47</v>
      </c>
    </row>
    <row r="8" spans="1:5" ht="14.1" customHeight="1" x14ac:dyDescent="0.25">
      <c r="A8" s="49"/>
      <c r="B8" s="12" t="s">
        <v>156</v>
      </c>
      <c r="C8" s="129">
        <v>1102.141617</v>
      </c>
      <c r="D8" s="65" t="s">
        <v>154</v>
      </c>
    </row>
    <row r="9" spans="1:5" ht="14.1" customHeight="1" x14ac:dyDescent="0.25">
      <c r="A9" s="49"/>
      <c r="B9" s="62" t="s">
        <v>63</v>
      </c>
      <c r="C9" s="128">
        <v>402.79364700000002</v>
      </c>
      <c r="D9" s="64" t="s">
        <v>48</v>
      </c>
    </row>
    <row r="10" spans="1:5" ht="14.1" customHeight="1" x14ac:dyDescent="0.25">
      <c r="A10" s="49"/>
      <c r="B10" s="63" t="s">
        <v>142</v>
      </c>
      <c r="C10" s="129">
        <v>303.10122999999999</v>
      </c>
      <c r="D10" s="65" t="s">
        <v>165</v>
      </c>
    </row>
    <row r="11" spans="1:5" ht="14.1" customHeight="1" x14ac:dyDescent="0.25">
      <c r="A11" s="49"/>
      <c r="B11" s="62" t="s">
        <v>214</v>
      </c>
      <c r="C11" s="128">
        <v>248.98027200000001</v>
      </c>
      <c r="D11" s="64" t="s">
        <v>213</v>
      </c>
    </row>
    <row r="12" spans="1:5" ht="14.1" customHeight="1" x14ac:dyDescent="0.25">
      <c r="A12" s="49"/>
      <c r="B12" s="63" t="s">
        <v>64</v>
      </c>
      <c r="C12" s="129">
        <v>221.271883</v>
      </c>
      <c r="D12" s="65" t="s">
        <v>49</v>
      </c>
    </row>
    <row r="13" spans="1:5" ht="14.1" customHeight="1" x14ac:dyDescent="0.25">
      <c r="A13" s="49"/>
      <c r="B13" s="62" t="s">
        <v>157</v>
      </c>
      <c r="C13" s="128">
        <v>216.59715399999999</v>
      </c>
      <c r="D13" s="64" t="s">
        <v>155</v>
      </c>
    </row>
    <row r="14" spans="1:5" ht="14.1" customHeight="1" x14ac:dyDescent="0.25">
      <c r="A14" s="49"/>
      <c r="B14" s="63" t="s">
        <v>58</v>
      </c>
      <c r="C14" s="129">
        <v>181.47263699999999</v>
      </c>
      <c r="D14" s="65" t="s">
        <v>51</v>
      </c>
    </row>
    <row r="15" spans="1:5" ht="14.1" customHeight="1" x14ac:dyDescent="0.25">
      <c r="A15" s="49"/>
      <c r="B15" s="62" t="s">
        <v>62</v>
      </c>
      <c r="C15" s="128">
        <v>175.705232</v>
      </c>
      <c r="D15" s="114" t="s">
        <v>221</v>
      </c>
    </row>
    <row r="16" spans="1:5" ht="14.1" customHeight="1" x14ac:dyDescent="0.25">
      <c r="A16" s="49"/>
      <c r="B16" s="63" t="s">
        <v>164</v>
      </c>
      <c r="C16" s="129">
        <v>154.32744299999999</v>
      </c>
      <c r="D16" s="65" t="s">
        <v>163</v>
      </c>
    </row>
    <row r="17" spans="2:4" ht="14.1" customHeight="1" x14ac:dyDescent="0.2">
      <c r="B17" s="62" t="s">
        <v>143</v>
      </c>
      <c r="C17" s="128">
        <v>1220.9135390000001</v>
      </c>
      <c r="D17" s="64" t="s">
        <v>57</v>
      </c>
    </row>
    <row r="19" spans="2:4" x14ac:dyDescent="0.2">
      <c r="B19" s="16" t="s">
        <v>147</v>
      </c>
      <c r="D19" s="17" t="s">
        <v>146</v>
      </c>
    </row>
    <row r="20" spans="2:4" x14ac:dyDescent="0.2">
      <c r="B20" s="16" t="s">
        <v>144</v>
      </c>
      <c r="D20" s="17" t="s">
        <v>148</v>
      </c>
    </row>
  </sheetData>
  <mergeCells count="1">
    <mergeCell ref="B2: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dimension ref="A2:G20"/>
  <sheetViews>
    <sheetView showGridLines="0" topLeftCell="A5" zoomScale="106" zoomScaleNormal="106" workbookViewId="0"/>
  </sheetViews>
  <sheetFormatPr defaultColWidth="8.7109375" defaultRowHeight="11.25" x14ac:dyDescent="0.2"/>
  <cols>
    <col min="1" max="1" width="8.7109375" style="5"/>
    <col min="2" max="2" width="40" style="5" customWidth="1"/>
    <col min="3" max="3" width="15.5703125" style="5" customWidth="1"/>
    <col min="4" max="4" width="36.5703125" style="5" customWidth="1"/>
    <col min="5" max="5" width="30.85546875" style="5" customWidth="1"/>
    <col min="6" max="6" width="44.42578125" style="5" customWidth="1"/>
    <col min="7" max="7" width="21.5703125" style="5" customWidth="1"/>
    <col min="8" max="8" width="20.85546875" style="5" customWidth="1"/>
    <col min="9" max="16384" width="8.7109375" style="5"/>
  </cols>
  <sheetData>
    <row r="2" spans="1:7" s="82" customFormat="1" ht="24.75" customHeight="1" x14ac:dyDescent="0.2">
      <c r="B2" s="103" t="s">
        <v>206</v>
      </c>
      <c r="C2" s="69"/>
      <c r="D2" s="85" t="s">
        <v>184</v>
      </c>
      <c r="E2" s="5"/>
      <c r="F2" s="5"/>
      <c r="G2" s="5"/>
    </row>
    <row r="3" spans="1:7" x14ac:dyDescent="0.2">
      <c r="B3" s="34" t="s">
        <v>13</v>
      </c>
      <c r="D3" s="5" t="s">
        <v>110</v>
      </c>
    </row>
    <row r="4" spans="1:7" x14ac:dyDescent="0.2">
      <c r="B4" s="39" t="s">
        <v>33</v>
      </c>
      <c r="C4" s="86" t="s">
        <v>181</v>
      </c>
      <c r="D4" s="9" t="s">
        <v>113</v>
      </c>
    </row>
    <row r="5" spans="1:7" x14ac:dyDescent="0.2">
      <c r="B5" s="39"/>
      <c r="C5" s="86">
        <v>45170</v>
      </c>
      <c r="D5" s="36"/>
    </row>
    <row r="6" spans="1:7" ht="14.1" customHeight="1" x14ac:dyDescent="0.2">
      <c r="B6" s="10" t="s">
        <v>21</v>
      </c>
      <c r="C6" s="53">
        <f>SUM(C7:C17)</f>
        <v>4420.6105660000003</v>
      </c>
      <c r="D6" s="45" t="s">
        <v>141</v>
      </c>
    </row>
    <row r="7" spans="1:7" ht="14.1" customHeight="1" x14ac:dyDescent="0.25">
      <c r="A7"/>
      <c r="B7" s="120" t="s">
        <v>67</v>
      </c>
      <c r="C7" s="118">
        <v>1925.1987610000001</v>
      </c>
      <c r="D7" s="114" t="s">
        <v>47</v>
      </c>
    </row>
    <row r="8" spans="1:7" ht="14.1" customHeight="1" x14ac:dyDescent="0.25">
      <c r="A8"/>
      <c r="B8" s="117" t="s">
        <v>66</v>
      </c>
      <c r="C8" s="119">
        <v>556.52254200000004</v>
      </c>
      <c r="D8" s="115" t="s">
        <v>53</v>
      </c>
    </row>
    <row r="9" spans="1:7" ht="14.1" customHeight="1" x14ac:dyDescent="0.25">
      <c r="A9"/>
      <c r="B9" s="116" t="s">
        <v>63</v>
      </c>
      <c r="C9" s="118">
        <v>400.44822900000003</v>
      </c>
      <c r="D9" s="114" t="s">
        <v>48</v>
      </c>
    </row>
    <row r="10" spans="1:7" ht="14.1" customHeight="1" x14ac:dyDescent="0.25">
      <c r="A10"/>
      <c r="B10" s="117" t="s">
        <v>58</v>
      </c>
      <c r="C10" s="119">
        <v>277.62506300000001</v>
      </c>
      <c r="D10" s="115" t="s">
        <v>51</v>
      </c>
    </row>
    <row r="11" spans="1:7" ht="14.1" customHeight="1" x14ac:dyDescent="0.25">
      <c r="A11"/>
      <c r="B11" s="120" t="s">
        <v>68</v>
      </c>
      <c r="C11" s="118">
        <v>135.813751</v>
      </c>
      <c r="D11" s="114" t="s">
        <v>55</v>
      </c>
    </row>
    <row r="12" spans="1:7" ht="14.1" customHeight="1" x14ac:dyDescent="0.25">
      <c r="A12"/>
      <c r="B12" s="117" t="s">
        <v>62</v>
      </c>
      <c r="C12" s="119">
        <v>107.57493599999999</v>
      </c>
      <c r="D12" s="115" t="s">
        <v>221</v>
      </c>
    </row>
    <row r="13" spans="1:7" ht="14.1" customHeight="1" x14ac:dyDescent="0.25">
      <c r="A13"/>
      <c r="B13" s="120" t="s">
        <v>64</v>
      </c>
      <c r="C13" s="118">
        <v>87.753902999999994</v>
      </c>
      <c r="D13" s="114" t="s">
        <v>49</v>
      </c>
    </row>
    <row r="14" spans="1:7" ht="14.1" customHeight="1" x14ac:dyDescent="0.25">
      <c r="A14"/>
      <c r="B14" s="117" t="s">
        <v>70</v>
      </c>
      <c r="C14" s="119">
        <v>77.552718999999996</v>
      </c>
      <c r="D14" s="115" t="s">
        <v>52</v>
      </c>
    </row>
    <row r="15" spans="1:7" ht="14.1" customHeight="1" x14ac:dyDescent="0.25">
      <c r="A15"/>
      <c r="B15" s="116" t="s">
        <v>219</v>
      </c>
      <c r="C15" s="118">
        <v>36.772069000000002</v>
      </c>
      <c r="D15" s="114" t="s">
        <v>218</v>
      </c>
    </row>
    <row r="16" spans="1:7" ht="14.1" customHeight="1" x14ac:dyDescent="0.25">
      <c r="A16"/>
      <c r="B16" s="117" t="s">
        <v>157</v>
      </c>
      <c r="C16" s="119">
        <v>28.162697000000001</v>
      </c>
      <c r="D16" s="115" t="s">
        <v>155</v>
      </c>
    </row>
    <row r="17" spans="2:4" ht="14.1" customHeight="1" x14ac:dyDescent="0.2">
      <c r="B17" s="11" t="s">
        <v>145</v>
      </c>
      <c r="C17" s="118">
        <v>787.18589600000007</v>
      </c>
      <c r="D17" s="56" t="s">
        <v>57</v>
      </c>
    </row>
    <row r="19" spans="2:4" x14ac:dyDescent="0.2">
      <c r="B19" s="16" t="s">
        <v>147</v>
      </c>
      <c r="C19" s="121"/>
      <c r="D19" s="17" t="s">
        <v>146</v>
      </c>
    </row>
    <row r="20" spans="2:4" x14ac:dyDescent="0.2">
      <c r="B20" s="16" t="s">
        <v>144</v>
      </c>
      <c r="D20" s="17" t="s">
        <v>148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dimension ref="C1:G23"/>
  <sheetViews>
    <sheetView showGridLines="0" topLeftCell="B1" zoomScaleNormal="100" workbookViewId="0">
      <selection activeCell="B1" sqref="B1"/>
    </sheetView>
  </sheetViews>
  <sheetFormatPr defaultColWidth="8.7109375" defaultRowHeight="11.25" x14ac:dyDescent="0.2"/>
  <cols>
    <col min="1" max="1" width="6.28515625" style="5" customWidth="1"/>
    <col min="2" max="2" width="22.5703125" style="5" customWidth="1"/>
    <col min="3" max="3" width="35.140625" style="5" customWidth="1"/>
    <col min="4" max="4" width="18" style="5" customWidth="1"/>
    <col min="5" max="5" width="42" style="5" customWidth="1"/>
    <col min="6" max="6" width="58.140625" style="5" customWidth="1"/>
    <col min="7" max="7" width="25.42578125" style="5" customWidth="1"/>
    <col min="8" max="16384" width="8.7109375" style="5"/>
  </cols>
  <sheetData>
    <row r="1" spans="3:7" ht="10.15" customHeight="1" x14ac:dyDescent="0.2"/>
    <row r="2" spans="3:7" s="82" customFormat="1" ht="27.75" customHeight="1" x14ac:dyDescent="0.2">
      <c r="C2" s="132" t="s">
        <v>205</v>
      </c>
      <c r="D2" s="132"/>
      <c r="E2" s="68" t="s">
        <v>183</v>
      </c>
      <c r="F2" s="84"/>
    </row>
    <row r="3" spans="3:7" ht="14.45" customHeight="1" x14ac:dyDescent="0.2">
      <c r="C3" s="34" t="s">
        <v>13</v>
      </c>
      <c r="E3" s="5" t="s">
        <v>110</v>
      </c>
      <c r="F3" s="7"/>
      <c r="G3" s="82"/>
    </row>
    <row r="4" spans="3:7" ht="12.75" x14ac:dyDescent="0.2">
      <c r="C4" s="39" t="s">
        <v>33</v>
      </c>
      <c r="D4" s="86" t="s">
        <v>181</v>
      </c>
      <c r="E4" s="9" t="s">
        <v>113</v>
      </c>
      <c r="F4" s="7"/>
      <c r="G4" s="82"/>
    </row>
    <row r="5" spans="3:7" ht="12.75" x14ac:dyDescent="0.2">
      <c r="C5" s="39"/>
      <c r="D5" s="86">
        <v>45170</v>
      </c>
      <c r="E5" s="9"/>
      <c r="F5" s="7"/>
      <c r="G5" s="82"/>
    </row>
    <row r="6" spans="3:7" ht="14.1" customHeight="1" x14ac:dyDescent="0.2">
      <c r="C6" s="10" t="s">
        <v>21</v>
      </c>
      <c r="D6" s="53">
        <f>SUM(D7:D17)</f>
        <v>11058.815003</v>
      </c>
      <c r="E6" s="45" t="s">
        <v>141</v>
      </c>
      <c r="G6" s="82"/>
    </row>
    <row r="7" spans="3:7" s="1" customFormat="1" ht="14.1" customHeight="1" x14ac:dyDescent="0.2">
      <c r="C7" s="75" t="s">
        <v>59</v>
      </c>
      <c r="D7" s="91">
        <v>1781.179459</v>
      </c>
      <c r="E7" s="92" t="s">
        <v>50</v>
      </c>
      <c r="G7" s="82"/>
    </row>
    <row r="8" spans="3:7" ht="14.1" customHeight="1" x14ac:dyDescent="0.2">
      <c r="C8" s="12" t="s">
        <v>167</v>
      </c>
      <c r="D8" s="98">
        <v>1405.3949700000001</v>
      </c>
      <c r="E8" s="99" t="s">
        <v>47</v>
      </c>
      <c r="F8" s="1"/>
      <c r="G8" s="82"/>
    </row>
    <row r="9" spans="3:7" s="1" customFormat="1" ht="14.1" customHeight="1" x14ac:dyDescent="0.2">
      <c r="C9" s="75" t="s">
        <v>142</v>
      </c>
      <c r="D9" s="91">
        <v>886.05172500000003</v>
      </c>
      <c r="E9" s="92" t="s">
        <v>165</v>
      </c>
      <c r="G9" s="82"/>
    </row>
    <row r="10" spans="3:7" ht="14.1" customHeight="1" x14ac:dyDescent="0.2">
      <c r="C10" s="12" t="s">
        <v>61</v>
      </c>
      <c r="D10" s="98">
        <v>712.81079499999998</v>
      </c>
      <c r="E10" s="99" t="s">
        <v>56</v>
      </c>
      <c r="F10" s="1"/>
      <c r="G10" s="82"/>
    </row>
    <row r="11" spans="3:7" ht="14.1" customHeight="1" x14ac:dyDescent="0.2">
      <c r="C11" s="75" t="s">
        <v>223</v>
      </c>
      <c r="D11" s="91">
        <v>687.26473199999998</v>
      </c>
      <c r="E11" s="92" t="s">
        <v>215</v>
      </c>
      <c r="F11" s="1"/>
      <c r="G11" s="82"/>
    </row>
    <row r="12" spans="3:7" ht="14.1" customHeight="1" x14ac:dyDescent="0.2">
      <c r="C12" s="12" t="s">
        <v>60</v>
      </c>
      <c r="D12" s="98">
        <v>592.05458999999996</v>
      </c>
      <c r="E12" s="99" t="s">
        <v>166</v>
      </c>
      <c r="F12" s="1"/>
      <c r="G12" s="82"/>
    </row>
    <row r="13" spans="3:7" ht="14.1" customHeight="1" x14ac:dyDescent="0.2">
      <c r="C13" s="75" t="s">
        <v>151</v>
      </c>
      <c r="D13" s="91">
        <v>561.68214499999999</v>
      </c>
      <c r="E13" s="92" t="s">
        <v>152</v>
      </c>
      <c r="F13" s="1"/>
      <c r="G13" s="82"/>
    </row>
    <row r="14" spans="3:7" ht="14.1" customHeight="1" x14ac:dyDescent="0.2">
      <c r="C14" s="12" t="s">
        <v>217</v>
      </c>
      <c r="D14" s="98">
        <v>445.76772599999998</v>
      </c>
      <c r="E14" s="99" t="s">
        <v>216</v>
      </c>
      <c r="F14" s="1"/>
      <c r="G14" s="82"/>
    </row>
    <row r="15" spans="3:7" ht="14.1" customHeight="1" x14ac:dyDescent="0.2">
      <c r="C15" s="75" t="s">
        <v>69</v>
      </c>
      <c r="D15" s="91">
        <v>350.17298399999999</v>
      </c>
      <c r="E15" s="92" t="s">
        <v>54</v>
      </c>
      <c r="F15" s="1"/>
      <c r="G15" s="82"/>
    </row>
    <row r="16" spans="3:7" ht="14.1" customHeight="1" x14ac:dyDescent="0.2">
      <c r="C16" s="12" t="s">
        <v>58</v>
      </c>
      <c r="D16" s="98">
        <v>343.04598299999998</v>
      </c>
      <c r="E16" s="99" t="s">
        <v>51</v>
      </c>
      <c r="F16" s="1"/>
      <c r="G16" s="82"/>
    </row>
    <row r="17" spans="3:6" ht="14.1" customHeight="1" x14ac:dyDescent="0.2">
      <c r="C17" s="75" t="s">
        <v>65</v>
      </c>
      <c r="D17" s="91">
        <v>3293.3898939999999</v>
      </c>
      <c r="E17" s="92" t="s">
        <v>57</v>
      </c>
      <c r="F17" s="1"/>
    </row>
    <row r="20" spans="3:6" x14ac:dyDescent="0.2">
      <c r="C20" s="16" t="s">
        <v>147</v>
      </c>
      <c r="D20" s="113"/>
      <c r="E20" s="17" t="s">
        <v>146</v>
      </c>
    </row>
    <row r="21" spans="3:6" x14ac:dyDescent="0.2">
      <c r="C21" s="16" t="s">
        <v>144</v>
      </c>
      <c r="E21" s="17" t="s">
        <v>148</v>
      </c>
    </row>
    <row r="23" spans="3:6" x14ac:dyDescent="0.2">
      <c r="D23" s="113"/>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9A08-B1F6-4FFD-B862-BAFE6FECD77A}">
  <ds:schemaRefs>
    <ds:schemaRef ds:uri="http://purl.org/dc/terms/"/>
    <ds:schemaRef ds:uri="http://schemas.microsoft.com/office/2006/documentManagement/types"/>
    <ds:schemaRef ds:uri="http://schemas.microsoft.com/office/infopath/2007/PartnerControls"/>
    <ds:schemaRef ds:uri="http://purl.org/dc/elements/1.1/"/>
    <ds:schemaRef ds:uri="92d5591e-ff9a-4b6b-9d23-0ec4046c89af"/>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 Abdulla Al Khoori</cp:lastModifiedBy>
  <cp:revision/>
  <dcterms:created xsi:type="dcterms:W3CDTF">2022-03-01T00:40:37Z</dcterms:created>
  <dcterms:modified xsi:type="dcterms:W3CDTF">2023-11-09T10:20:05Z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